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etfoundation.sharepoint.com/sites/PerformanceManagement/Shared Documents/Grant and Contracts/AWD/AWD Partnership Folder (External Access)/AWD Resources/AAG Resources/Gateway checklist with guidance/"/>
    </mc:Choice>
  </mc:AlternateContent>
  <xr:revisionPtr revIDLastSave="0" documentId="8_{9726FA32-FB45-44D1-BA73-AA29174D826F}" xr6:coauthVersionLast="47" xr6:coauthVersionMax="47" xr10:uidLastSave="{00000000-0000-0000-0000-000000000000}"/>
  <bookViews>
    <workbookView xWindow="-28920" yWindow="-120" windowWidth="29040" windowHeight="15720" firstSheet="5" activeTab="5" xr2:uid="{6D8006AC-32CB-430E-AC57-A86CF6117F20}"/>
  </bookViews>
  <sheets>
    <sheet name="Guidance" sheetId="6" r:id="rId1"/>
    <sheet name="1 - Front Sheet" sheetId="1" r:id="rId2"/>
    <sheet name="2 - OTJ Calculator (Planned)" sheetId="2" r:id="rId3"/>
    <sheet name="3 - OTJ Calculator (Actual)" sheetId="3" r:id="rId4"/>
    <sheet name="4 - Gateway Checklist" sheetId="4" r:id="rId5"/>
    <sheet name="5 - Action Plan"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3" l="1"/>
  <c r="C9" i="3"/>
  <c r="C10" i="3" s="1"/>
  <c r="C11" i="3" a="1"/>
  <c r="C11" i="3" s="1"/>
  <c r="C7" i="4"/>
  <c r="G5" i="4"/>
  <c r="G4" i="4"/>
  <c r="C5" i="4"/>
  <c r="C4" i="4"/>
  <c r="C19" i="3"/>
  <c r="C29" i="3" s="1"/>
  <c r="C17" i="2"/>
  <c r="C6" i="2"/>
  <c r="C5" i="2"/>
  <c r="C4" i="2"/>
  <c r="A14" i="4"/>
  <c r="A15" i="4" s="1"/>
  <c r="A16" i="4" s="1"/>
  <c r="A17" i="4" s="1"/>
  <c r="A18" i="4" s="1"/>
  <c r="A19" i="4" s="1"/>
  <c r="A20" i="4" s="1"/>
  <c r="A21" i="4" s="1"/>
  <c r="A22" i="4" s="1"/>
  <c r="A23" i="4" s="1"/>
  <c r="A24" i="4" s="1"/>
  <c r="A25" i="4" s="1"/>
  <c r="A26" i="4" s="1"/>
  <c r="A27" i="4" s="1"/>
  <c r="C13" i="3" l="1"/>
  <c r="C24" i="3"/>
  <c r="C25" i="3" s="1"/>
  <c r="C8" i="2"/>
  <c r="C9" i="2" l="1"/>
  <c r="C14" i="3"/>
  <c r="C22" i="3"/>
  <c r="C23" i="3" s="1"/>
  <c r="C10" i="2" l="1"/>
  <c r="C13" i="2" s="1"/>
  <c r="C18" i="3" s="1"/>
  <c r="C28" i="3" s="1"/>
  <c r="C31" i="3"/>
  <c r="C15" i="3"/>
  <c r="C16" i="3" s="1"/>
  <c r="C17" i="3" s="1"/>
  <c r="C14" i="2" l="1"/>
  <c r="C11" i="2"/>
  <c r="C12" i="2" s="1"/>
  <c r="C32" i="3"/>
  <c r="C19" i="2" l="1"/>
  <c r="C20" i="2" s="1"/>
  <c r="C20"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<sst xmlns="http://schemas.openxmlformats.org/spreadsheetml/2006/main" count="202" uniqueCount="148">
  <si>
    <t>APPRENTICESHIP WORKFORCE DEVELOPMENT PROGRAMME</t>
  </si>
  <si>
    <t>Off-the-job (OTJ) training Calculator and Gateway Checklist v1-1 Guidance notes</t>
  </si>
  <si>
    <t>Introduction</t>
  </si>
  <si>
    <r>
      <rPr>
        <sz val="12"/>
        <color rgb="FF000000"/>
        <rFont val="Arial"/>
      </rPr>
      <t xml:space="preserve">This resource has been developed to aid providers in planning off the job training(OTJT) hours, gateway declaration sign off and action planning. This can be used to underpin inform OTJT calculations and then check the required levels have been completed at the end of the programmes part of the wider gateway sign off process. The resource supports the live AWD offer including </t>
    </r>
    <r>
      <rPr>
        <b/>
        <sz val="12"/>
        <color rgb="FF000000"/>
        <rFont val="Arial"/>
      </rPr>
      <t xml:space="preserve">'Preparing Apprentices for End-Point Assessment' </t>
    </r>
    <r>
      <rPr>
        <sz val="12"/>
        <color rgb="FF000000"/>
        <rFont val="Arial"/>
      </rPr>
      <t>and '</t>
    </r>
    <r>
      <rPr>
        <b/>
        <sz val="12"/>
        <color rgb="FF000000"/>
        <rFont val="Arial"/>
      </rPr>
      <t>Delivering Effective End Point Assessment throughout the apprenticeship'</t>
    </r>
    <r>
      <rPr>
        <sz val="12"/>
        <color rgb="FF000000"/>
        <rFont val="Arial"/>
      </rPr>
      <t>.</t>
    </r>
  </si>
  <si>
    <t>Purpose of the resource</t>
  </si>
  <si>
    <t>This resource is designed to enhance the documentation of learning throughout the apprenticeship program. By providing a clear process, it ensures a consistent and confident approach to initiating the gateway handover.</t>
  </si>
  <si>
    <t>How to use the resource</t>
  </si>
  <si>
    <r>
      <rPr>
        <u/>
        <sz val="12"/>
        <color theme="1"/>
        <rFont val="Arial"/>
        <family val="2"/>
      </rPr>
      <t xml:space="preserve">Tab 1 and 2 </t>
    </r>
    <r>
      <rPr>
        <sz val="12"/>
        <color theme="1"/>
        <rFont val="Arial"/>
        <family val="2"/>
      </rPr>
      <t xml:space="preserve">- should be completed as part of initial assessment process
</t>
    </r>
    <r>
      <rPr>
        <u/>
        <sz val="12"/>
        <color theme="1"/>
        <rFont val="Arial"/>
        <family val="2"/>
      </rPr>
      <t xml:space="preserve">Tab 3 </t>
    </r>
    <r>
      <rPr>
        <sz val="12"/>
        <color theme="1"/>
        <rFont val="Arial"/>
        <family val="2"/>
      </rPr>
      <t xml:space="preserve">- should be completed towards the end of the apprenticeship in readiness for the gateway meeting - this will identify whether the apprentice has completed the planned OTJ and also identify where, if applicable, any confirmation is required
</t>
    </r>
    <r>
      <rPr>
        <u/>
        <sz val="12"/>
        <color theme="1"/>
        <rFont val="Arial"/>
        <family val="2"/>
      </rPr>
      <t>Tab 4</t>
    </r>
    <r>
      <rPr>
        <sz val="12"/>
        <color theme="1"/>
        <rFont val="Arial"/>
        <family val="2"/>
      </rPr>
      <t xml:space="preserve"> - should be completed for the gateway meeting and include details of all gateway requirements.  This can be signed by all 3 parties
</t>
    </r>
    <r>
      <rPr>
        <u/>
        <sz val="12"/>
        <color theme="1"/>
        <rFont val="Arial"/>
        <family val="2"/>
      </rPr>
      <t xml:space="preserve">Tab 5 </t>
    </r>
    <r>
      <rPr>
        <sz val="12"/>
        <color theme="1"/>
        <rFont val="Arial"/>
        <family val="2"/>
      </rPr>
      <t xml:space="preserve">- This action plan can be used where insufficient OTJT has been completed or actions are required to meet the gateway requirements. </t>
    </r>
  </si>
  <si>
    <t>KEY</t>
  </si>
  <si>
    <r>
      <rPr>
        <b/>
        <sz val="12"/>
        <color theme="1"/>
        <rFont val="Arial"/>
        <family val="2"/>
      </rPr>
      <t xml:space="preserve">YELLOW: </t>
    </r>
    <r>
      <rPr>
        <sz val="12"/>
        <color theme="1"/>
        <rFont val="Arial"/>
        <family val="2"/>
      </rPr>
      <t>Requires information to be inputted.</t>
    </r>
  </si>
  <si>
    <t>OK</t>
  </si>
  <si>
    <r>
      <rPr>
        <b/>
        <sz val="12"/>
        <color theme="1"/>
        <rFont val="Arial"/>
        <family val="2"/>
      </rPr>
      <t>GREEN:</t>
    </r>
    <r>
      <rPr>
        <sz val="12"/>
        <color theme="1"/>
        <rFont val="Arial"/>
        <family val="2"/>
      </rPr>
      <t xml:space="preserve"> Information has met the minimum requirements.</t>
    </r>
  </si>
  <si>
    <r>
      <rPr>
        <b/>
        <sz val="12"/>
        <color theme="1"/>
        <rFont val="Arial"/>
        <family val="2"/>
      </rPr>
      <t xml:space="preserve">BLUE: </t>
    </r>
    <r>
      <rPr>
        <sz val="12"/>
        <color theme="1"/>
        <rFont val="Arial"/>
        <family val="2"/>
      </rPr>
      <t>DO NOT EDIT, Cell holds titles, formula's or functions.</t>
    </r>
  </si>
  <si>
    <t>Not Met</t>
  </si>
  <si>
    <r>
      <rPr>
        <b/>
        <sz val="12"/>
        <color theme="1"/>
        <rFont val="Arial"/>
        <family val="2"/>
      </rPr>
      <t>RED:</t>
    </r>
    <r>
      <rPr>
        <sz val="12"/>
        <color theme="1"/>
        <rFont val="Arial"/>
        <family val="2"/>
      </rPr>
      <t xml:space="preserve"> Information HAS NOT met the minimum requirements and amendments will be required.</t>
    </r>
  </si>
  <si>
    <r>
      <rPr>
        <b/>
        <sz val="12"/>
        <rFont val="Arial"/>
        <family val="2"/>
      </rPr>
      <t>PINK:</t>
    </r>
    <r>
      <rPr>
        <sz val="12"/>
        <rFont val="Arial"/>
        <family val="2"/>
      </rPr>
      <t xml:space="preserve"> Information is only required if the learner has had a BIL applied.</t>
    </r>
  </si>
  <si>
    <t>Instructions: Front Sheet</t>
  </si>
  <si>
    <t>Data entry notes</t>
  </si>
  <si>
    <t>Tab to be completed at the start of the programme to ensure planned duration and off the job training hours meet the minimum requirements.</t>
  </si>
  <si>
    <t>Apprentice, Tutor Employer representative and apprenticeship standard details</t>
  </si>
  <si>
    <t>Data entry required based on training plan details</t>
  </si>
  <si>
    <t>Instructions: OTJT Calculator (Planned)</t>
  </si>
  <si>
    <r>
      <t xml:space="preserve">Tab to be completed </t>
    </r>
    <r>
      <rPr>
        <u/>
        <sz val="12"/>
        <color rgb="FF0070C0"/>
        <rFont val="Arial"/>
        <family val="2"/>
      </rPr>
      <t>at the start</t>
    </r>
    <r>
      <rPr>
        <sz val="12"/>
        <color rgb="FF0070C0"/>
        <rFont val="Arial"/>
        <family val="2"/>
      </rPr>
      <t xml:space="preserve"> of the programme to ensure planned duration and off the job training hours meet the minimum requirements.</t>
    </r>
  </si>
  <si>
    <t>A, B</t>
  </si>
  <si>
    <t>Practical period start and planned end dates as agreed within the training plan should be recorded in Rows A &amp; B.</t>
  </si>
  <si>
    <t>This will auto populate</t>
  </si>
  <si>
    <t>C</t>
  </si>
  <si>
    <r>
      <t xml:space="preserve">Contracted weekly hours should  be recorded in Row C </t>
    </r>
    <r>
      <rPr>
        <i/>
        <sz val="9"/>
        <color theme="1"/>
        <rFont val="Arial"/>
        <family val="2"/>
      </rPr>
      <t>(Consider the funding rules regarding consideration f 30hours per week for full-time apprentice (from August 2022).</t>
    </r>
  </si>
  <si>
    <t>D - J</t>
  </si>
  <si>
    <t>Programme duration and minimum OTJ hours will be calculated based on data drawn from cells A-C</t>
  </si>
  <si>
    <t>K</t>
  </si>
  <si>
    <t>Details of total planned OTJ hours to be added - this may be in excess of the minimum requirements dependant on programme planning, RPL and other considerations.</t>
  </si>
  <si>
    <t>L</t>
  </si>
  <si>
    <t xml:space="preserve">Details of the calculated duration will be checked against the minimum eligibility requirements </t>
  </si>
  <si>
    <t>Instructions: OTJT Calculator (Actual)</t>
  </si>
  <si>
    <t>To be completed at the end  of the programme to ensure actual duration and off the job training hours meet the minimum requirements, taking into consideration any applied breaks in learning.</t>
  </si>
  <si>
    <t>A</t>
  </si>
  <si>
    <t>Practical period start dates as agreed within the training plan should be recorded in Rows A</t>
  </si>
  <si>
    <t>B</t>
  </si>
  <si>
    <t>Actual end dates should be recorded in Rows  B</t>
  </si>
  <si>
    <t xml:space="preserve">Data entry required  </t>
  </si>
  <si>
    <t xml:space="preserve">B1  </t>
  </si>
  <si>
    <t>Please confirm if a break in learning has been applied to the programme by selecting "Yes" or "No" using the drop down list in row B1</t>
  </si>
  <si>
    <t>Data entry required drawn from details of break in learning</t>
  </si>
  <si>
    <t>B1a - B1b</t>
  </si>
  <si>
    <t>If "Yes" for please B1 - enter the start and end of the break in Rows B1a &amp; B1b
If "No" please leave blank</t>
  </si>
  <si>
    <t>Data entry required (if BIL applicable) drawn from details of break in learning</t>
  </si>
  <si>
    <t>D-K</t>
  </si>
  <si>
    <t>This will provide a summary of days and OTJ hours competed over the apprenticeship based on data provided within the document</t>
  </si>
  <si>
    <t>This will calculate the days undertaken by the apprentice and identify if this meets the planned days as detailed on the training plan (in days)</t>
  </si>
  <si>
    <t>M</t>
  </si>
  <si>
    <t>This will calculate the actual duration of the programme undertaken by the apprentice and identify if it meets minimum requirement (in days)</t>
  </si>
  <si>
    <t>N</t>
  </si>
  <si>
    <t>Actual total hours for OTJ training to be recorded and data validated against planned and required minimum hours</t>
  </si>
  <si>
    <t>O</t>
  </si>
  <si>
    <t>If the planned off the job actual OTJT hours are less than the original planned hours a statement must be collected to confirm the reasons for the difference, the requirement will be displayed in Row M</t>
  </si>
  <si>
    <t>If the planned OTJ actual duration is less than the original planned duration a statement must be collected to confirm the reasons for the difference, the requirement will be displayed in Row M</t>
  </si>
  <si>
    <t>Gateway Checklist</t>
  </si>
  <si>
    <t>Tab to be completed at the end of the programme prior to transition to end-point assessment.</t>
  </si>
  <si>
    <t>Details of each gateway requirement to be added as required and checkboxes completed to confirm requirements have been met and evidenced</t>
  </si>
  <si>
    <t>Action Plan</t>
  </si>
  <si>
    <t>To be completed as required over the apprenticeship - Could be used as an annex to the gateway checklist where evidence or requirements have not yet been met</t>
  </si>
  <si>
    <t>Apprentice name</t>
  </si>
  <si>
    <t>Employer representative</t>
  </si>
  <si>
    <t>Employer representative position</t>
  </si>
  <si>
    <t>Tutor</t>
  </si>
  <si>
    <t>Apprenticeship standard title/ Version:</t>
  </si>
  <si>
    <r>
      <t>Practical period start date</t>
    </r>
    <r>
      <rPr>
        <i/>
        <sz val="10"/>
        <color theme="1"/>
        <rFont val="Aptos Display"/>
        <family val="2"/>
        <scheme val="major"/>
      </rPr>
      <t xml:space="preserve"> (learning start date)</t>
    </r>
  </si>
  <si>
    <r>
      <t xml:space="preserve">Practical period end date </t>
    </r>
    <r>
      <rPr>
        <i/>
        <sz val="10"/>
        <color theme="1"/>
        <rFont val="Aptos Display"/>
        <family val="2"/>
        <scheme val="major"/>
      </rPr>
      <t>(learning planned end date)</t>
    </r>
  </si>
  <si>
    <r>
      <t>Weekly working hours</t>
    </r>
    <r>
      <rPr>
        <i/>
        <sz val="10"/>
        <color theme="1"/>
        <rFont val="Aptos Display"/>
        <family val="2"/>
        <scheme val="major"/>
      </rPr>
      <t xml:space="preserve"> (Could use maximum of 30 if start is on or after 1 August 2022)</t>
    </r>
  </si>
  <si>
    <t>OFF-THE-JOB TRAINING CALCULATOR (Planned)</t>
  </si>
  <si>
    <r>
      <t xml:space="preserve">Practical period start date </t>
    </r>
    <r>
      <rPr>
        <i/>
        <sz val="10"/>
        <color theme="1"/>
        <rFont val="Aptos Display"/>
        <family val="2"/>
        <scheme val="major"/>
      </rPr>
      <t>(learning start date)</t>
    </r>
  </si>
  <si>
    <r>
      <t xml:space="preserve">Weekly working hours </t>
    </r>
    <r>
      <rPr>
        <i/>
        <sz val="10"/>
        <color theme="1"/>
        <rFont val="Aptos Display"/>
        <family val="2"/>
        <scheme val="major"/>
      </rPr>
      <t>(use maximum of 30 if start is on or after 1 August 2022)</t>
    </r>
  </si>
  <si>
    <t>D</t>
  </si>
  <si>
    <r>
      <t>Apprenticeship duration</t>
    </r>
    <r>
      <rPr>
        <i/>
        <sz val="10"/>
        <color theme="1"/>
        <rFont val="Aptos Display"/>
        <family val="2"/>
        <scheme val="major"/>
      </rPr>
      <t xml:space="preserve"> (in days) (B-A) (auto-calculates)</t>
    </r>
  </si>
  <si>
    <t>E</t>
  </si>
  <si>
    <r>
      <t>Apprenticeship duration</t>
    </r>
    <r>
      <rPr>
        <i/>
        <sz val="10"/>
        <color theme="1"/>
        <rFont val="Aptos Display"/>
        <family val="2"/>
        <scheme val="major"/>
      </rPr>
      <t xml:space="preserve"> (in weeks) (B-A)</t>
    </r>
  </si>
  <si>
    <t>F</t>
  </si>
  <si>
    <r>
      <t xml:space="preserve">Statutory leave duration </t>
    </r>
    <r>
      <rPr>
        <i/>
        <sz val="10"/>
        <color theme="1"/>
        <rFont val="Aptos Display"/>
        <family val="2"/>
        <scheme val="major"/>
      </rPr>
      <t>(in weeks) (auto-calculates based on duration)</t>
    </r>
  </si>
  <si>
    <t>G</t>
  </si>
  <si>
    <r>
      <t xml:space="preserve">Total apprenticeship duration for calculation (E-F) </t>
    </r>
    <r>
      <rPr>
        <i/>
        <sz val="10"/>
        <color theme="1"/>
        <rFont val="Aptos Display"/>
        <family val="2"/>
        <scheme val="major"/>
      </rPr>
      <t>(in weeks) (auto-calculates)</t>
    </r>
  </si>
  <si>
    <t>H</t>
  </si>
  <si>
    <r>
      <t>Total apprenticeship duration for calculation (C*G)</t>
    </r>
    <r>
      <rPr>
        <i/>
        <sz val="10"/>
        <color theme="1"/>
        <rFont val="Aptos Display"/>
        <family val="2"/>
        <scheme val="major"/>
      </rPr>
      <t xml:space="preserve"> (in hours)  (auto-calculates)</t>
    </r>
  </si>
  <si>
    <t>I</t>
  </si>
  <si>
    <r>
      <t>Minimum OTJ training hours required</t>
    </r>
    <r>
      <rPr>
        <i/>
        <sz val="10"/>
        <rFont val="Aptos Display"/>
        <family val="2"/>
        <scheme val="major"/>
      </rPr>
      <t xml:space="preserve"> (H x 20%)</t>
    </r>
  </si>
  <si>
    <t>J</t>
  </si>
  <si>
    <r>
      <t xml:space="preserve">Planned duration </t>
    </r>
    <r>
      <rPr>
        <i/>
        <sz val="10"/>
        <rFont val="Aptos Display"/>
        <family val="2"/>
        <scheme val="major"/>
      </rPr>
      <t>(in days)</t>
    </r>
  </si>
  <si>
    <r>
      <t xml:space="preserve">Planned OTJ </t>
    </r>
    <r>
      <rPr>
        <i/>
        <sz val="10"/>
        <rFont val="Aptos Display"/>
        <family val="2"/>
        <scheme val="major"/>
      </rPr>
      <t>(in hours)  meeting overall minimum for apprentice eligability</t>
    </r>
  </si>
  <si>
    <r>
      <rPr>
        <sz val="12"/>
        <rFont val="Aptos Display"/>
        <family val="2"/>
        <scheme val="major"/>
      </rPr>
      <t>Planned duration</t>
    </r>
    <r>
      <rPr>
        <i/>
        <sz val="10"/>
        <rFont val="Aptos Display"/>
        <family val="2"/>
        <scheme val="major"/>
      </rPr>
      <t xml:space="preserve"> (in days) meeting overall minimum for apprentice eligability</t>
    </r>
  </si>
  <si>
    <t>OFF-THE-JOB TRAINING CALCULATOR (Actual)</t>
  </si>
  <si>
    <t>Practical period start date (learning start date)</t>
  </si>
  <si>
    <r>
      <t xml:space="preserve">Practical period end date (actual end date) </t>
    </r>
    <r>
      <rPr>
        <i/>
        <sz val="9"/>
        <color theme="1"/>
        <rFont val="Aptos Display"/>
        <family val="2"/>
        <scheme val="major"/>
      </rPr>
      <t>Last Date in Learning (If before planned end date)</t>
    </r>
  </si>
  <si>
    <t>B1</t>
  </si>
  <si>
    <t>Has a break in learning been appled?</t>
  </si>
  <si>
    <t>B1a</t>
  </si>
  <si>
    <r>
      <t xml:space="preserve">Start of break in learning </t>
    </r>
    <r>
      <rPr>
        <i/>
        <sz val="9"/>
        <color theme="1"/>
        <rFont val="Aptos Display"/>
        <family val="2"/>
        <scheme val="major"/>
      </rPr>
      <t>(If No Break in Learning, Leave Blank)</t>
    </r>
  </si>
  <si>
    <t>B1b</t>
  </si>
  <si>
    <r>
      <t>End of break in learning</t>
    </r>
    <r>
      <rPr>
        <i/>
        <sz val="9"/>
        <color theme="1"/>
        <rFont val="Aptos Display"/>
        <family val="2"/>
        <scheme val="major"/>
      </rPr>
      <t xml:space="preserve"> (If No Break in Learning, Leave Blank)</t>
    </r>
  </si>
  <si>
    <t>B2</t>
  </si>
  <si>
    <r>
      <t xml:space="preserve">Duration of break In learning </t>
    </r>
    <r>
      <rPr>
        <i/>
        <sz val="10"/>
        <color theme="1"/>
        <rFont val="Aptos Display"/>
        <family val="2"/>
        <scheme val="major"/>
      </rPr>
      <t>(days)</t>
    </r>
  </si>
  <si>
    <t>B2a</t>
  </si>
  <si>
    <r>
      <t xml:space="preserve">Duration of break in learning </t>
    </r>
    <r>
      <rPr>
        <sz val="10"/>
        <color theme="1"/>
        <rFont val="Aptos Display"/>
        <family val="2"/>
        <scheme val="major"/>
      </rPr>
      <t>(weeks)</t>
    </r>
  </si>
  <si>
    <r>
      <t xml:space="preserve">Weekly working hours </t>
    </r>
    <r>
      <rPr>
        <i/>
        <sz val="9"/>
        <color theme="1"/>
        <rFont val="Aptos Display"/>
        <family val="2"/>
        <scheme val="major"/>
      </rPr>
      <t>(use maximum of 30 if start is on or after 1 August 2022)</t>
    </r>
  </si>
  <si>
    <r>
      <t xml:space="preserve">Actual apprenticeship duration </t>
    </r>
    <r>
      <rPr>
        <i/>
        <sz val="10"/>
        <rFont val="Aptos Display"/>
        <family val="2"/>
        <scheme val="major"/>
      </rPr>
      <t>(in days) (B-A)</t>
    </r>
    <r>
      <rPr>
        <sz val="12"/>
        <rFont val="Aptos Display"/>
        <family val="2"/>
        <scheme val="major"/>
      </rPr>
      <t xml:space="preserve"> </t>
    </r>
    <r>
      <rPr>
        <i/>
        <sz val="10"/>
        <rFont val="Aptos Display"/>
        <family val="2"/>
        <scheme val="major"/>
      </rPr>
      <t>(auto-calculates)</t>
    </r>
  </si>
  <si>
    <r>
      <t>Actual apprenticeship duration</t>
    </r>
    <r>
      <rPr>
        <i/>
        <sz val="10"/>
        <rFont val="Aptos Display"/>
        <family val="2"/>
        <scheme val="major"/>
      </rPr>
      <t xml:space="preserve"> (in weeks) (B-A)</t>
    </r>
    <r>
      <rPr>
        <sz val="12"/>
        <rFont val="Aptos Display"/>
        <family val="2"/>
        <scheme val="major"/>
      </rPr>
      <t xml:space="preserve"> </t>
    </r>
    <r>
      <rPr>
        <i/>
        <sz val="10"/>
        <rFont val="Aptos Display"/>
        <family val="2"/>
        <scheme val="major"/>
      </rPr>
      <t>(auto-calculates)</t>
    </r>
  </si>
  <si>
    <r>
      <t>Statutory leave duration</t>
    </r>
    <r>
      <rPr>
        <i/>
        <sz val="10"/>
        <rFont val="Aptos Display"/>
        <family val="2"/>
        <scheme val="major"/>
      </rPr>
      <t xml:space="preserve"> (in weeks) (auto-calculates based on duration)</t>
    </r>
  </si>
  <si>
    <r>
      <t>Total apprenticeship duration for calculation</t>
    </r>
    <r>
      <rPr>
        <i/>
        <sz val="10"/>
        <rFont val="Aptos Display"/>
        <family val="2"/>
        <scheme val="major"/>
      </rPr>
      <t xml:space="preserve"> (E-F) (in weeks) (auto-calculates)</t>
    </r>
  </si>
  <si>
    <r>
      <t xml:space="preserve">Total apprenticeship duration for calculation </t>
    </r>
    <r>
      <rPr>
        <i/>
        <sz val="10"/>
        <rFont val="Aptos Display"/>
        <family val="2"/>
        <scheme val="major"/>
      </rPr>
      <t>(G-H) (in hours) (auto-calculates)</t>
    </r>
  </si>
  <si>
    <r>
      <t xml:space="preserve">Minimum OTJ training required </t>
    </r>
    <r>
      <rPr>
        <i/>
        <sz val="10"/>
        <rFont val="Aptos Display"/>
        <family val="2"/>
        <scheme val="major"/>
      </rPr>
      <t>(H x 20%) (in hours) (auto-calculates)</t>
    </r>
  </si>
  <si>
    <r>
      <t xml:space="preserve">Planned OTJT </t>
    </r>
    <r>
      <rPr>
        <i/>
        <sz val="10"/>
        <rFont val="Aptos Display"/>
        <family val="2"/>
        <scheme val="major"/>
      </rPr>
      <t>(in hours) (auto-calculates)</t>
    </r>
  </si>
  <si>
    <r>
      <t xml:space="preserve">Planned duration </t>
    </r>
    <r>
      <rPr>
        <i/>
        <sz val="10"/>
        <rFont val="Aptos Display"/>
        <family val="2"/>
        <scheme val="major"/>
      </rPr>
      <t>(in days) (auto-calculates)</t>
    </r>
  </si>
  <si>
    <r>
      <t>Actual duration / meets planned</t>
    </r>
    <r>
      <rPr>
        <i/>
        <sz val="10"/>
        <rFont val="Aptos Display"/>
        <family val="2"/>
        <scheme val="major"/>
      </rPr>
      <t xml:space="preserve">  (in days) </t>
    </r>
  </si>
  <si>
    <t>Meets planned duration</t>
  </si>
  <si>
    <r>
      <t xml:space="preserve">Actual duration / meets minimim </t>
    </r>
    <r>
      <rPr>
        <i/>
        <sz val="10"/>
        <rFont val="Aptos Display"/>
        <family val="2"/>
        <scheme val="major"/>
      </rPr>
      <t>(in days)</t>
    </r>
  </si>
  <si>
    <t>Meets planned minimum duration</t>
  </si>
  <si>
    <t>Actual off-the-job training hours</t>
  </si>
  <si>
    <r>
      <t xml:space="preserve">Meets required minimum </t>
    </r>
    <r>
      <rPr>
        <i/>
        <sz val="10"/>
        <color theme="1"/>
        <rFont val="Aptos Display"/>
        <family val="2"/>
        <scheme val="major"/>
      </rPr>
      <t>(in hours)</t>
    </r>
  </si>
  <si>
    <r>
      <t xml:space="preserve">Meets planned minimum </t>
    </r>
    <r>
      <rPr>
        <i/>
        <sz val="10"/>
        <color theme="1"/>
        <rFont val="Aptos Display"/>
        <family val="2"/>
        <scheme val="major"/>
      </rPr>
      <t>(in hours)</t>
    </r>
  </si>
  <si>
    <r>
      <t xml:space="preserve">Statement required for OTJT hours </t>
    </r>
    <r>
      <rPr>
        <i/>
        <sz val="9"/>
        <rFont val="Aptos Display"/>
        <family val="2"/>
        <scheme val="major"/>
      </rPr>
      <t>* (see guidance if required)</t>
    </r>
  </si>
  <si>
    <r>
      <t xml:space="preserve">Statement required for duration </t>
    </r>
    <r>
      <rPr>
        <i/>
        <sz val="9"/>
        <rFont val="Aptos Display"/>
        <family val="2"/>
        <scheme val="major"/>
      </rPr>
      <t>* (see guidance if required)</t>
    </r>
  </si>
  <si>
    <t>GATEWAY CHECKLIST</t>
  </si>
  <si>
    <t>Gateway requirements</t>
  </si>
  <si>
    <t>Agreement this has been met and evidenced</t>
  </si>
  <si>
    <t>Achevement of the minimum required level in English</t>
  </si>
  <si>
    <t>Achievement of the minimum required level in Maths</t>
  </si>
  <si>
    <t xml:space="preserve">Met minimum programme duration </t>
  </si>
  <si>
    <t>Met minimum OTJ Hours</t>
  </si>
  <si>
    <t>Agreement by employer the apprentice  is ready for EPA</t>
  </si>
  <si>
    <t>Agreement by the employer that  the Apprentice will remain in employment during the End Point Assessment process and that their Apprenticeship Agreement will extend to the completion of the process</t>
  </si>
  <si>
    <t>Agreement by the employer that they are satisfied with the quantity of training delivered</t>
  </si>
  <si>
    <t>Agreement by the apprentice they are ready for EPA</t>
  </si>
  <si>
    <t>Agreement by the tutor the apprentice is ready for EPA</t>
  </si>
  <si>
    <t>Apprentice signature</t>
  </si>
  <si>
    <t>Date</t>
  </si>
  <si>
    <t>Employer representative signature</t>
  </si>
  <si>
    <t>ACTION PLAN</t>
  </si>
  <si>
    <t>Action reference</t>
  </si>
  <si>
    <t>Action</t>
  </si>
  <si>
    <t>Due date</t>
  </si>
  <si>
    <t>Priorty</t>
  </si>
  <si>
    <t>Owner</t>
  </si>
  <si>
    <t>Review notes</t>
  </si>
  <si>
    <t>Sign off date</t>
  </si>
  <si>
    <t>Tab 4</t>
  </si>
  <si>
    <t>Minimum off the job hours does not align with our off the job tracker</t>
  </si>
  <si>
    <t>Urgent</t>
  </si>
  <si>
    <t>Bradley G</t>
  </si>
  <si>
    <t>Ensure the onboarding team work with the delivery team to ensure learners of and on the job timesheets are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</si>
</sst>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Aptos Narrow"/>
      <family val="2"/>
      <scheme val="minor"/>
    </font>
    <font>
      <b/>
      <sz val="11"/>
      <color theme="1"/>
      <name val="Aptos Narrow"/>
      <family val="2"/>
      <scheme val="minor"/>
    </font>
    <font>
      <u/>
      <sz val="11"/>
      <color theme="10"/>
      <name val="Aptos Narrow"/>
      <family val="2"/>
      <scheme val="minor"/>
    </font>
    <font>
      <b/>
      <sz val="14"/>
      <color theme="1"/>
      <name val="Aptos Display"/>
      <family val="2"/>
      <scheme val="major"/>
    </font>
    <font>
      <sz val="11"/>
      <color theme="1"/>
      <name val="Aptos Display"/>
      <family val="2"/>
      <scheme val="major"/>
    </font>
    <font>
      <sz val="12"/>
      <color theme="1"/>
      <name val="Aptos Display"/>
      <family val="2"/>
      <scheme val="major"/>
    </font>
    <font>
      <b/>
      <sz val="12"/>
      <color theme="1"/>
      <name val="Aptos Display"/>
      <family val="2"/>
      <scheme val="major"/>
    </font>
    <font>
      <b/>
      <sz val="11"/>
      <color theme="1"/>
      <name val="Aptos Display"/>
      <family val="2"/>
      <scheme val="major"/>
    </font>
    <font>
      <sz val="10"/>
      <color theme="1"/>
      <name val="Aptos Display"/>
      <family val="2"/>
      <scheme val="major"/>
    </font>
    <font>
      <b/>
      <sz val="16"/>
      <color theme="1"/>
      <name val="Aptos Display"/>
      <family val="2"/>
      <scheme val="major"/>
    </font>
    <font>
      <sz val="16"/>
      <color theme="1"/>
      <name val="Aptos Display"/>
      <family val="2"/>
      <scheme val="major"/>
    </font>
    <font>
      <b/>
      <sz val="12"/>
      <color theme="0"/>
      <name val="Aptos Display"/>
      <family val="2"/>
      <scheme val="major"/>
    </font>
    <font>
      <i/>
      <sz val="9"/>
      <color theme="1"/>
      <name val="Aptos Display"/>
      <family val="2"/>
      <scheme val="major"/>
    </font>
    <font>
      <i/>
      <sz val="10"/>
      <color theme="1"/>
      <name val="Aptos Display"/>
      <family val="2"/>
      <scheme val="major"/>
    </font>
    <font>
      <b/>
      <sz val="12"/>
      <name val="Aptos Display"/>
      <family val="2"/>
      <scheme val="major"/>
    </font>
    <font>
      <i/>
      <sz val="10"/>
      <name val="Aptos Display"/>
      <family val="2"/>
      <scheme val="major"/>
    </font>
    <font>
      <sz val="12"/>
      <name val="Aptos Display"/>
      <family val="2"/>
      <scheme val="major"/>
    </font>
    <font>
      <i/>
      <sz val="9"/>
      <name val="Aptos Display"/>
      <family val="2"/>
      <scheme val="major"/>
    </font>
    <font>
      <sz val="12"/>
      <color theme="1"/>
      <name val="Arial"/>
      <family val="2"/>
    </font>
    <font>
      <sz val="11"/>
      <color theme="1"/>
      <name val="Arial"/>
      <family val="2"/>
    </font>
    <font>
      <b/>
      <sz val="16"/>
      <color theme="1"/>
      <name val="Arial"/>
      <family val="2"/>
    </font>
    <font>
      <b/>
      <sz val="14"/>
      <color theme="1"/>
      <name val="Arial"/>
      <family val="2"/>
    </font>
    <font>
      <u/>
      <sz val="12"/>
      <color theme="1"/>
      <name val="Arial"/>
      <family val="2"/>
    </font>
    <font>
      <b/>
      <sz val="12"/>
      <color theme="1"/>
      <name val="Arial"/>
      <family val="2"/>
    </font>
    <font>
      <u/>
      <sz val="12"/>
      <color theme="10"/>
      <name val="Arial"/>
      <family val="2"/>
    </font>
    <font>
      <sz val="12"/>
      <name val="Arial"/>
      <family val="2"/>
    </font>
    <font>
      <b/>
      <sz val="12"/>
      <name val="Arial"/>
      <family val="2"/>
    </font>
    <font>
      <sz val="11"/>
      <name val="Arial"/>
      <family val="2"/>
    </font>
    <font>
      <sz val="12"/>
      <color rgb="FF0070C0"/>
      <name val="Arial"/>
      <family val="2"/>
    </font>
    <font>
      <sz val="11"/>
      <color rgb="FF0070C0"/>
      <name val="Arial"/>
      <family val="2"/>
    </font>
    <font>
      <u/>
      <sz val="12"/>
      <color rgb="FF0070C0"/>
      <name val="Arial"/>
      <family val="2"/>
    </font>
    <font>
      <i/>
      <sz val="9"/>
      <color theme="1"/>
      <name val="Arial"/>
      <family val="2"/>
    </font>
    <font>
      <sz val="12"/>
      <color rgb="FF000000"/>
      <name val="Arial"/>
    </font>
    <font>
      <b/>
      <sz val="12"/>
      <color rgb="FF000000"/>
      <name val="Arial"/>
    </font>
    <font>
      <sz val="12"/>
      <color rgb="FF000000"/>
      <name val="Arial"/>
      <charset val="1"/>
    </font>
  </fonts>
  <fills count="13">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ECAF"/>
        <bgColor indexed="64"/>
      </patternFill>
    </fill>
    <fill>
      <patternFill patternType="solid">
        <fgColor rgb="FFFFF3C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0066FF"/>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253">
    <xf numFmtId="0" fontId="0" fillId="0" borderId="0" xfId="0"/>
    <xf numFmtId="0" fontId="4" fillId="0" borderId="0" xfId="0" applyFont="1"/>
    <xf numFmtId="0" fontId="5" fillId="0" borderId="0" xfId="0" applyFont="1"/>
    <xf numFmtId="0" fontId="6" fillId="2" borderId="2"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5" fillId="0" borderId="0" xfId="0" applyFont="1" applyAlignment="1">
      <alignment vertical="center"/>
    </xf>
    <xf numFmtId="0" fontId="7" fillId="0" borderId="0" xfId="0" applyFont="1"/>
    <xf numFmtId="0" fontId="8" fillId="0" borderId="0" xfId="0" applyFont="1"/>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10" fillId="0" borderId="0" xfId="0" applyFont="1"/>
    <xf numFmtId="14" fontId="5" fillId="2" borderId="3" xfId="0" applyNumberFormat="1" applyFont="1" applyFill="1" applyBorder="1" applyAlignment="1">
      <alignment horizontal="center" vertical="center"/>
    </xf>
    <xf numFmtId="14" fontId="5" fillId="2" borderId="9" xfId="0" applyNumberFormat="1" applyFont="1" applyFill="1" applyBorder="1" applyAlignment="1">
      <alignment horizontal="center" vertical="center"/>
    </xf>
    <xf numFmtId="164" fontId="5" fillId="2" borderId="6" xfId="0" applyNumberFormat="1" applyFont="1" applyFill="1" applyBorder="1" applyAlignment="1">
      <alignment horizontal="center" vertical="center"/>
    </xf>
    <xf numFmtId="0" fontId="5" fillId="0" borderId="0" xfId="0" applyFont="1" applyAlignment="1">
      <alignment horizontal="center" vertical="center"/>
    </xf>
    <xf numFmtId="1" fontId="5"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1" fontId="5" fillId="2" borderId="6" xfId="0" applyNumberFormat="1"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xf>
    <xf numFmtId="1" fontId="6" fillId="0" borderId="0" xfId="0" applyNumberFormat="1" applyFont="1" applyAlignment="1">
      <alignment vertical="center"/>
    </xf>
    <xf numFmtId="1" fontId="6" fillId="7" borderId="20" xfId="0" applyNumberFormat="1" applyFont="1" applyFill="1" applyBorder="1" applyAlignment="1">
      <alignment horizontal="center" vertical="center"/>
    </xf>
    <xf numFmtId="0" fontId="6" fillId="0" borderId="0" xfId="0" applyFont="1" applyAlignment="1">
      <alignment horizontal="center" vertical="center"/>
    </xf>
    <xf numFmtId="1" fontId="6" fillId="0" borderId="10" xfId="0" applyNumberFormat="1" applyFont="1" applyBorder="1" applyAlignment="1">
      <alignment horizontal="center" vertical="center"/>
    </xf>
    <xf numFmtId="0" fontId="5" fillId="0" borderId="0" xfId="0" applyFont="1" applyAlignment="1">
      <alignment horizontal="center"/>
    </xf>
    <xf numFmtId="14" fontId="5" fillId="7" borderId="9" xfId="0" applyNumberFormat="1" applyFont="1" applyFill="1" applyBorder="1" applyAlignment="1">
      <alignment horizontal="center" vertical="center"/>
    </xf>
    <xf numFmtId="14" fontId="5" fillId="3" borderId="30" xfId="0" applyNumberFormat="1" applyFont="1" applyFill="1" applyBorder="1" applyAlignment="1">
      <alignment horizontal="center" vertical="center"/>
    </xf>
    <xf numFmtId="14" fontId="5" fillId="3" borderId="9" xfId="0" applyNumberFormat="1" applyFont="1" applyFill="1" applyBorder="1" applyAlignment="1">
      <alignment horizontal="center" vertical="center"/>
    </xf>
    <xf numFmtId="0" fontId="5" fillId="3" borderId="9" xfId="0" applyFont="1" applyFill="1" applyBorder="1" applyAlignment="1">
      <alignment horizontal="center" vertical="center"/>
    </xf>
    <xf numFmtId="164" fontId="5" fillId="3" borderId="9" xfId="0" applyNumberFormat="1" applyFont="1" applyFill="1" applyBorder="1" applyAlignment="1">
      <alignment horizontal="center" vertical="center"/>
    </xf>
    <xf numFmtId="1" fontId="5" fillId="2" borderId="9" xfId="0" applyNumberFormat="1" applyFont="1" applyFill="1" applyBorder="1" applyAlignment="1">
      <alignment horizontal="center" vertical="center" wrapText="1"/>
    </xf>
    <xf numFmtId="1" fontId="6" fillId="0" borderId="33" xfId="0" applyNumberFormat="1"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Alignment="1">
      <alignment horizontal="center"/>
    </xf>
    <xf numFmtId="0" fontId="6" fillId="0" borderId="0" xfId="0" applyFont="1" applyAlignment="1">
      <alignment vertical="center" wrapText="1"/>
    </xf>
    <xf numFmtId="0" fontId="4" fillId="0" borderId="0" xfId="0" applyFont="1" applyAlignment="1">
      <alignment vertical="center" wrapText="1"/>
    </xf>
    <xf numFmtId="0" fontId="7" fillId="2" borderId="8" xfId="0" applyFont="1" applyFill="1" applyBorder="1" applyAlignment="1">
      <alignment horizontal="center" vertical="center"/>
    </xf>
    <xf numFmtId="0" fontId="4" fillId="0" borderId="0" xfId="0" applyFont="1" applyAlignment="1">
      <alignment horizontal="center"/>
    </xf>
    <xf numFmtId="1" fontId="6" fillId="0" borderId="0" xfId="0" applyNumberFormat="1" applyFont="1" applyAlignment="1">
      <alignment horizontal="center" vertical="center"/>
    </xf>
    <xf numFmtId="1" fontId="5" fillId="2" borderId="9" xfId="0" applyNumberFormat="1" applyFont="1" applyFill="1" applyBorder="1" applyAlignment="1">
      <alignment horizontal="center" vertical="center"/>
    </xf>
    <xf numFmtId="1" fontId="5" fillId="2" borderId="6" xfId="0" applyNumberFormat="1" applyFont="1" applyFill="1" applyBorder="1" applyAlignment="1">
      <alignment horizontal="center" vertical="center"/>
    </xf>
    <xf numFmtId="1" fontId="5" fillId="2" borderId="32" xfId="0" applyNumberFormat="1" applyFont="1" applyFill="1" applyBorder="1" applyAlignment="1">
      <alignment horizontal="center" vertical="center"/>
    </xf>
    <xf numFmtId="1" fontId="5" fillId="2" borderId="26" xfId="0" applyNumberFormat="1" applyFont="1" applyFill="1" applyBorder="1" applyAlignment="1">
      <alignment horizontal="center" vertical="center" wrapText="1"/>
    </xf>
    <xf numFmtId="0" fontId="6" fillId="2" borderId="5" xfId="0" applyFont="1" applyFill="1" applyBorder="1" applyAlignment="1">
      <alignment vertical="center" wrapText="1"/>
    </xf>
    <xf numFmtId="0" fontId="14" fillId="9" borderId="24" xfId="0" applyFont="1" applyFill="1" applyBorder="1" applyAlignment="1">
      <alignment horizontal="center" vertical="center" wrapText="1"/>
    </xf>
    <xf numFmtId="0" fontId="14" fillId="9" borderId="4" xfId="0" applyFont="1" applyFill="1" applyBorder="1" applyAlignment="1">
      <alignment horizontal="center" vertical="center"/>
    </xf>
    <xf numFmtId="0" fontId="16" fillId="9" borderId="25" xfId="0" applyFont="1" applyFill="1" applyBorder="1" applyAlignment="1">
      <alignment vertical="center" wrapText="1"/>
    </xf>
    <xf numFmtId="0" fontId="16" fillId="9" borderId="5" xfId="0" applyFont="1" applyFill="1" applyBorder="1" applyAlignment="1">
      <alignment vertical="center"/>
    </xf>
    <xf numFmtId="0" fontId="6" fillId="9" borderId="1" xfId="0" applyFont="1" applyFill="1" applyBorder="1" applyAlignment="1">
      <alignment horizontal="center" vertical="center" wrapText="1"/>
    </xf>
    <xf numFmtId="0" fontId="5" fillId="9" borderId="2" xfId="0" applyFont="1" applyFill="1" applyBorder="1" applyAlignment="1">
      <alignment vertical="center" wrapText="1"/>
    </xf>
    <xf numFmtId="0" fontId="6" fillId="9" borderId="7" xfId="0" applyFont="1" applyFill="1" applyBorder="1" applyAlignment="1">
      <alignment horizontal="center" vertical="center" wrapText="1"/>
    </xf>
    <xf numFmtId="0" fontId="5" fillId="9" borderId="8" xfId="0" applyFont="1" applyFill="1" applyBorder="1" applyAlignment="1">
      <alignment vertical="center" wrapText="1"/>
    </xf>
    <xf numFmtId="0" fontId="6" fillId="9" borderId="4" xfId="0" applyFont="1" applyFill="1" applyBorder="1" applyAlignment="1">
      <alignment horizontal="center" vertical="center" wrapText="1"/>
    </xf>
    <xf numFmtId="0" fontId="5" fillId="9" borderId="5" xfId="0" applyFont="1" applyFill="1" applyBorder="1" applyAlignment="1">
      <alignment vertical="center" wrapText="1"/>
    </xf>
    <xf numFmtId="0" fontId="6" fillId="9" borderId="1" xfId="0" applyFont="1" applyFill="1" applyBorder="1" applyAlignment="1">
      <alignment horizontal="center" vertical="center"/>
    </xf>
    <xf numFmtId="0" fontId="5" fillId="9" borderId="2" xfId="0" applyFont="1" applyFill="1" applyBorder="1" applyAlignment="1">
      <alignment vertical="center"/>
    </xf>
    <xf numFmtId="0" fontId="6" fillId="9" borderId="7" xfId="0" applyFont="1" applyFill="1" applyBorder="1" applyAlignment="1">
      <alignment horizontal="center" vertical="center"/>
    </xf>
    <xf numFmtId="0" fontId="5" fillId="9" borderId="8" xfId="0" applyFont="1" applyFill="1" applyBorder="1" applyAlignment="1">
      <alignment vertical="center"/>
    </xf>
    <xf numFmtId="0" fontId="6" fillId="9" borderId="4" xfId="0" applyFont="1" applyFill="1" applyBorder="1" applyAlignment="1">
      <alignment horizontal="center" vertical="center"/>
    </xf>
    <xf numFmtId="0" fontId="5" fillId="9" borderId="5" xfId="0" applyFont="1" applyFill="1" applyBorder="1" applyAlignment="1">
      <alignment vertical="center"/>
    </xf>
    <xf numFmtId="0" fontId="14" fillId="9" borderId="18" xfId="0" applyFont="1" applyFill="1" applyBorder="1" applyAlignment="1">
      <alignment horizontal="center" vertical="center"/>
    </xf>
    <xf numFmtId="0" fontId="14" fillId="9" borderId="19" xfId="0" applyFont="1" applyFill="1" applyBorder="1" applyAlignment="1">
      <alignment vertical="center"/>
    </xf>
    <xf numFmtId="0" fontId="16" fillId="9" borderId="19" xfId="0" applyFont="1" applyFill="1" applyBorder="1" applyAlignment="1">
      <alignment vertical="center"/>
    </xf>
    <xf numFmtId="0" fontId="5" fillId="10" borderId="2" xfId="0" applyFont="1" applyFill="1" applyBorder="1" applyAlignment="1">
      <alignment vertical="center"/>
    </xf>
    <xf numFmtId="0" fontId="5" fillId="10" borderId="8" xfId="0" applyFont="1" applyFill="1" applyBorder="1" applyAlignment="1">
      <alignment vertical="center"/>
    </xf>
    <xf numFmtId="0" fontId="5" fillId="10" borderId="29" xfId="0" applyFont="1" applyFill="1" applyBorder="1" applyAlignment="1">
      <alignment vertical="center"/>
    </xf>
    <xf numFmtId="0" fontId="5" fillId="10" borderId="5" xfId="0" applyFont="1" applyFill="1" applyBorder="1" applyAlignment="1">
      <alignment vertical="center"/>
    </xf>
    <xf numFmtId="0" fontId="16" fillId="10" borderId="2" xfId="0" applyFont="1" applyFill="1" applyBorder="1" applyAlignment="1">
      <alignment vertical="center" wrapText="1"/>
    </xf>
    <xf numFmtId="0" fontId="16" fillId="10" borderId="8" xfId="0" applyFont="1" applyFill="1" applyBorder="1" applyAlignment="1">
      <alignment vertical="center" wrapText="1"/>
    </xf>
    <xf numFmtId="0" fontId="14" fillId="10" borderId="1" xfId="0" applyFont="1" applyFill="1" applyBorder="1" applyAlignment="1">
      <alignment horizontal="center" vertical="center" wrapText="1"/>
    </xf>
    <xf numFmtId="0" fontId="14" fillId="10" borderId="7" xfId="0" applyFont="1" applyFill="1" applyBorder="1" applyAlignment="1">
      <alignment horizontal="center" vertical="center"/>
    </xf>
    <xf numFmtId="0" fontId="14" fillId="10" borderId="4" xfId="0" applyFont="1" applyFill="1" applyBorder="1" applyAlignment="1">
      <alignment horizontal="center" vertical="center"/>
    </xf>
    <xf numFmtId="0" fontId="14" fillId="10" borderId="7" xfId="0" applyFont="1" applyFill="1" applyBorder="1" applyAlignment="1">
      <alignment horizontal="center" vertical="center" wrapText="1"/>
    </xf>
    <xf numFmtId="0" fontId="16" fillId="10" borderId="8" xfId="0" applyFont="1" applyFill="1" applyBorder="1" applyAlignment="1">
      <alignment vertical="center"/>
    </xf>
    <xf numFmtId="0" fontId="16" fillId="10" borderId="5" xfId="0" applyFont="1" applyFill="1" applyBorder="1" applyAlignment="1">
      <alignment vertical="center"/>
    </xf>
    <xf numFmtId="0" fontId="6" fillId="10" borderId="1" xfId="0" applyFont="1" applyFill="1" applyBorder="1" applyAlignment="1">
      <alignment horizontal="center" vertical="center"/>
    </xf>
    <xf numFmtId="0" fontId="6" fillId="10" borderId="7" xfId="0" applyFont="1" applyFill="1" applyBorder="1" applyAlignment="1">
      <alignment horizontal="center" vertical="center"/>
    </xf>
    <xf numFmtId="0" fontId="6" fillId="10" borderId="28" xfId="0" applyFont="1" applyFill="1" applyBorder="1" applyAlignment="1">
      <alignment horizontal="center" vertical="center"/>
    </xf>
    <xf numFmtId="0" fontId="6" fillId="10" borderId="4" xfId="0" applyFont="1" applyFill="1" applyBorder="1" applyAlignment="1">
      <alignment horizontal="center" vertical="center"/>
    </xf>
    <xf numFmtId="0" fontId="6" fillId="0" borderId="46" xfId="0" applyFont="1" applyBorder="1" applyAlignment="1">
      <alignment horizontal="center" vertical="center"/>
    </xf>
    <xf numFmtId="0" fontId="16" fillId="10" borderId="10" xfId="0" applyFont="1" applyFill="1" applyBorder="1" applyAlignment="1">
      <alignment vertical="center"/>
    </xf>
    <xf numFmtId="0" fontId="14" fillId="10" borderId="10" xfId="0" applyFont="1" applyFill="1" applyBorder="1" applyAlignment="1">
      <alignment horizontal="center" vertical="center"/>
    </xf>
    <xf numFmtId="0" fontId="16" fillId="10" borderId="48" xfId="0" applyFont="1" applyFill="1" applyBorder="1" applyAlignment="1">
      <alignment vertical="center"/>
    </xf>
    <xf numFmtId="1" fontId="5" fillId="2" borderId="11" xfId="0" applyNumberFormat="1" applyFont="1" applyFill="1" applyBorder="1" applyAlignment="1">
      <alignment horizontal="center" vertical="center"/>
    </xf>
    <xf numFmtId="0" fontId="6" fillId="0" borderId="45" xfId="0" applyFont="1" applyBorder="1" applyAlignment="1">
      <alignment horizontal="center" vertical="center"/>
    </xf>
    <xf numFmtId="0" fontId="6" fillId="0" borderId="14" xfId="0" applyFont="1" applyBorder="1" applyAlignment="1">
      <alignment horizontal="center" vertical="center"/>
    </xf>
    <xf numFmtId="0" fontId="14" fillId="10" borderId="24" xfId="0" applyFont="1" applyFill="1" applyBorder="1" applyAlignment="1">
      <alignment horizontal="center" vertical="center" wrapText="1"/>
    </xf>
    <xf numFmtId="1" fontId="6" fillId="7" borderId="47" xfId="0" applyNumberFormat="1" applyFont="1" applyFill="1" applyBorder="1" applyAlignment="1">
      <alignment horizontal="center" vertical="center" wrapText="1"/>
    </xf>
    <xf numFmtId="0" fontId="5" fillId="0" borderId="12" xfId="0" applyFont="1" applyBorder="1"/>
    <xf numFmtId="0" fontId="5" fillId="0" borderId="14" xfId="0" applyFont="1" applyBorder="1"/>
    <xf numFmtId="0" fontId="5" fillId="10" borderId="21" xfId="0" applyFont="1" applyFill="1" applyBorder="1" applyAlignment="1">
      <alignment horizontal="center"/>
    </xf>
    <xf numFmtId="0" fontId="5" fillId="10" borderId="46" xfId="0" applyFont="1" applyFill="1" applyBorder="1" applyAlignment="1">
      <alignment horizontal="center"/>
    </xf>
    <xf numFmtId="0" fontId="5" fillId="0" borderId="13" xfId="0" applyFont="1" applyBorder="1" applyAlignment="1">
      <alignment horizontal="left" vertical="center"/>
    </xf>
    <xf numFmtId="0" fontId="5" fillId="0" borderId="0" xfId="0" applyFont="1" applyAlignment="1">
      <alignment horizontal="left" vertical="center"/>
    </xf>
    <xf numFmtId="0" fontId="16" fillId="10" borderId="35" xfId="0" applyFont="1" applyFill="1" applyBorder="1" applyAlignment="1">
      <alignment horizontal="left"/>
    </xf>
    <xf numFmtId="0" fontId="16" fillId="10" borderId="13" xfId="0" applyFont="1" applyFill="1" applyBorder="1" applyAlignment="1">
      <alignment horizontal="left"/>
    </xf>
    <xf numFmtId="0" fontId="16" fillId="10" borderId="26" xfId="0" applyFont="1" applyFill="1" applyBorder="1" applyAlignment="1">
      <alignment vertical="center" wrapText="1"/>
    </xf>
    <xf numFmtId="0" fontId="9" fillId="0" borderId="0" xfId="0" applyFont="1"/>
    <xf numFmtId="0" fontId="9" fillId="0" borderId="0" xfId="0" applyFont="1" applyAlignment="1">
      <alignment vertical="center"/>
    </xf>
    <xf numFmtId="0" fontId="7" fillId="0" borderId="2" xfId="0" applyFont="1" applyBorder="1" applyAlignment="1">
      <alignment vertical="center"/>
    </xf>
    <xf numFmtId="0" fontId="7" fillId="0" borderId="8" xfId="0" applyFont="1" applyBorder="1" applyAlignment="1">
      <alignment vertical="center"/>
    </xf>
    <xf numFmtId="0" fontId="7" fillId="0" borderId="5" xfId="0" applyFont="1" applyBorder="1" applyAlignment="1">
      <alignment vertical="center"/>
    </xf>
    <xf numFmtId="0" fontId="18" fillId="12" borderId="0" xfId="0" applyFont="1" applyFill="1" applyAlignment="1">
      <alignment vertical="center" wrapText="1"/>
    </xf>
    <xf numFmtId="0" fontId="19" fillId="12" borderId="0" xfId="0" applyFont="1" applyFill="1" applyAlignment="1">
      <alignment vertical="center" wrapText="1"/>
    </xf>
    <xf numFmtId="0" fontId="18" fillId="6" borderId="1" xfId="0" applyFont="1" applyFill="1" applyBorder="1" applyAlignment="1">
      <alignment vertical="center"/>
    </xf>
    <xf numFmtId="0" fontId="23" fillId="4" borderId="2" xfId="0" applyFont="1" applyFill="1" applyBorder="1" applyAlignment="1">
      <alignment horizontal="center" vertical="center"/>
    </xf>
    <xf numFmtId="0" fontId="18" fillId="2" borderId="7" xfId="0" applyFont="1" applyFill="1" applyBorder="1" applyAlignment="1">
      <alignment vertical="center"/>
    </xf>
    <xf numFmtId="0" fontId="23" fillId="5" borderId="8" xfId="0" applyFont="1" applyFill="1" applyBorder="1" applyAlignment="1">
      <alignment horizontal="center" vertical="center"/>
    </xf>
    <xf numFmtId="0" fontId="18" fillId="0" borderId="9" xfId="0" applyFont="1" applyBorder="1" applyAlignment="1">
      <alignment vertical="center" wrapText="1"/>
    </xf>
    <xf numFmtId="0" fontId="24" fillId="3" borderId="36" xfId="1" applyFont="1" applyFill="1" applyBorder="1" applyAlignment="1">
      <alignment horizontal="left" vertical="center"/>
    </xf>
    <xf numFmtId="0" fontId="23" fillId="9" borderId="5" xfId="0" applyFont="1" applyFill="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vertical="center"/>
    </xf>
    <xf numFmtId="0" fontId="18" fillId="0" borderId="7" xfId="0" applyFont="1" applyBorder="1" applyAlignment="1">
      <alignment horizontal="center" vertical="center" wrapText="1"/>
    </xf>
    <xf numFmtId="0" fontId="18" fillId="12" borderId="50" xfId="0" applyFont="1" applyFill="1" applyBorder="1" applyAlignment="1">
      <alignment vertical="center"/>
    </xf>
    <xf numFmtId="0" fontId="18" fillId="12" borderId="51" xfId="0" applyFont="1" applyFill="1" applyBorder="1" applyAlignment="1">
      <alignment vertical="center"/>
    </xf>
    <xf numFmtId="0" fontId="18" fillId="12" borderId="11" xfId="0" applyFont="1" applyFill="1" applyBorder="1" applyAlignment="1">
      <alignment vertical="center"/>
    </xf>
    <xf numFmtId="0" fontId="18" fillId="0" borderId="0" xfId="0" applyFont="1" applyAlignment="1">
      <alignment vertical="center"/>
    </xf>
    <xf numFmtId="0" fontId="18" fillId="12" borderId="21" xfId="0" applyFont="1" applyFill="1" applyBorder="1" applyAlignment="1">
      <alignment vertical="center"/>
    </xf>
    <xf numFmtId="0" fontId="18" fillId="12" borderId="0" xfId="0" applyFont="1" applyFill="1" applyAlignment="1">
      <alignment vertical="center"/>
    </xf>
    <xf numFmtId="0" fontId="19" fillId="12" borderId="0" xfId="0" applyFont="1" applyFill="1" applyAlignment="1">
      <alignment vertical="center"/>
    </xf>
    <xf numFmtId="0" fontId="18" fillId="12" borderId="12" xfId="0" applyFont="1" applyFill="1" applyBorder="1" applyAlignment="1">
      <alignment vertical="center"/>
    </xf>
    <xf numFmtId="0" fontId="23" fillId="11" borderId="0" xfId="0" applyFont="1" applyFill="1" applyAlignment="1">
      <alignment vertical="center"/>
    </xf>
    <xf numFmtId="0" fontId="23" fillId="10" borderId="9" xfId="0" applyFont="1" applyFill="1" applyBorder="1" applyAlignment="1">
      <alignment vertical="center"/>
    </xf>
    <xf numFmtId="0" fontId="18" fillId="12" borderId="46" xfId="0" applyFont="1" applyFill="1" applyBorder="1" applyAlignment="1">
      <alignment vertical="center"/>
    </xf>
    <xf numFmtId="0" fontId="18" fillId="12" borderId="14" xfId="0" applyFont="1" applyFill="1" applyBorder="1" applyAlignment="1">
      <alignment vertical="center"/>
    </xf>
    <xf numFmtId="0" fontId="18" fillId="0" borderId="0" xfId="0" applyFont="1" applyAlignment="1">
      <alignment vertical="center" wrapText="1"/>
    </xf>
    <xf numFmtId="0" fontId="23" fillId="0" borderId="0" xfId="0" applyFont="1" applyAlignment="1">
      <alignment vertical="center"/>
    </xf>
    <xf numFmtId="0" fontId="4" fillId="0" borderId="52" xfId="0" applyFont="1" applyBorder="1"/>
    <xf numFmtId="14" fontId="4" fillId="0" borderId="52" xfId="0" applyNumberFormat="1" applyFont="1" applyBorder="1"/>
    <xf numFmtId="0" fontId="7" fillId="8" borderId="24" xfId="0" applyFont="1" applyFill="1" applyBorder="1" applyAlignment="1">
      <alignment horizontal="center" wrapText="1"/>
    </xf>
    <xf numFmtId="0" fontId="7" fillId="8" borderId="25" xfId="0" applyFont="1" applyFill="1" applyBorder="1" applyAlignment="1">
      <alignment horizontal="center"/>
    </xf>
    <xf numFmtId="0" fontId="4" fillId="0" borderId="53" xfId="0" applyFont="1" applyBorder="1"/>
    <xf numFmtId="0" fontId="7" fillId="8" borderId="26" xfId="0" applyFont="1" applyFill="1" applyBorder="1" applyAlignment="1">
      <alignment horizontal="center" wrapText="1"/>
    </xf>
    <xf numFmtId="0" fontId="23" fillId="10" borderId="7" xfId="0" applyFont="1" applyFill="1" applyBorder="1" applyAlignment="1">
      <alignment vertical="center"/>
    </xf>
    <xf numFmtId="0" fontId="19" fillId="10" borderId="8" xfId="0" applyFont="1" applyFill="1" applyBorder="1" applyAlignment="1">
      <alignment vertical="center"/>
    </xf>
    <xf numFmtId="0" fontId="28"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10" borderId="7" xfId="0" applyFont="1" applyFill="1" applyBorder="1" applyAlignment="1">
      <alignment horizontal="left" vertical="center"/>
    </xf>
    <xf numFmtId="0" fontId="23" fillId="10" borderId="8" xfId="0" applyFont="1" applyFill="1" applyBorder="1" applyAlignment="1">
      <alignment horizontal="left" vertical="center"/>
    </xf>
    <xf numFmtId="0" fontId="18" fillId="0" borderId="8" xfId="0" applyFont="1" applyBorder="1" applyAlignment="1">
      <alignment horizontal="left" vertical="center" wrapText="1"/>
    </xf>
    <xf numFmtId="0" fontId="18" fillId="0" borderId="8" xfId="0" applyFont="1" applyBorder="1" applyAlignment="1">
      <alignment vertical="center" wrapText="1"/>
    </xf>
    <xf numFmtId="0" fontId="19" fillId="0" borderId="8" xfId="0" applyFont="1" applyBorder="1" applyAlignment="1">
      <alignment vertical="center" wrapText="1"/>
    </xf>
    <xf numFmtId="0" fontId="19" fillId="0" borderId="9" xfId="0" applyFont="1" applyBorder="1" applyAlignment="1">
      <alignment vertical="center" wrapText="1"/>
    </xf>
    <xf numFmtId="0" fontId="19" fillId="0" borderId="8" xfId="0" applyFont="1" applyBorder="1" applyAlignment="1">
      <alignment horizontal="left" vertical="center" wrapText="1"/>
    </xf>
    <xf numFmtId="0" fontId="18" fillId="0" borderId="2" xfId="0" applyFont="1" applyBorder="1" applyAlignment="1">
      <alignment horizontal="left" vertical="center" wrapText="1"/>
    </xf>
    <xf numFmtId="0" fontId="18" fillId="0" borderId="41" xfId="0" applyFont="1" applyBorder="1" applyAlignment="1">
      <alignment vertical="center" wrapText="1"/>
    </xf>
    <xf numFmtId="0" fontId="19" fillId="0" borderId="48" xfId="0" applyFont="1" applyBorder="1" applyAlignment="1">
      <alignment vertical="center" wrapText="1"/>
    </xf>
    <xf numFmtId="0" fontId="19" fillId="0" borderId="47" xfId="0" applyFont="1" applyBorder="1" applyAlignment="1">
      <alignment vertical="center" wrapText="1"/>
    </xf>
    <xf numFmtId="0" fontId="18" fillId="0" borderId="9" xfId="0" applyFont="1" applyBorder="1" applyAlignment="1">
      <alignment vertical="center" wrapText="1"/>
    </xf>
    <xf numFmtId="0" fontId="18" fillId="9" borderId="5" xfId="0" applyFont="1" applyFill="1" applyBorder="1" applyAlignment="1">
      <alignment vertical="center" wrapText="1"/>
    </xf>
    <xf numFmtId="0" fontId="18" fillId="9" borderId="6" xfId="0" applyFont="1" applyFill="1" applyBorder="1" applyAlignment="1">
      <alignment vertical="center" wrapText="1"/>
    </xf>
    <xf numFmtId="0" fontId="25" fillId="0" borderId="39" xfId="1" applyFont="1" applyBorder="1" applyAlignment="1">
      <alignment horizontal="left" vertical="center" wrapText="1"/>
    </xf>
    <xf numFmtId="0" fontId="27" fillId="0" borderId="39" xfId="0" applyFont="1" applyBorder="1" applyAlignment="1">
      <alignment horizontal="left" vertical="center" wrapText="1"/>
    </xf>
    <xf numFmtId="0" fontId="27" fillId="0" borderId="37" xfId="0" applyFont="1" applyBorder="1" applyAlignment="1">
      <alignment horizontal="left" vertical="center" wrapText="1"/>
    </xf>
    <xf numFmtId="0" fontId="18" fillId="12" borderId="42" xfId="0" applyFont="1" applyFill="1" applyBorder="1" applyAlignment="1">
      <alignment vertical="center"/>
    </xf>
    <xf numFmtId="0" fontId="19" fillId="12" borderId="42" xfId="0" applyFont="1" applyFill="1" applyBorder="1" applyAlignment="1">
      <alignment vertical="center"/>
    </xf>
    <xf numFmtId="0" fontId="19" fillId="12" borderId="13" xfId="0" applyFont="1" applyFill="1" applyBorder="1" applyAlignment="1">
      <alignment vertical="center"/>
    </xf>
    <xf numFmtId="0" fontId="23" fillId="10" borderId="49" xfId="0" applyFont="1" applyFill="1" applyBorder="1" applyAlignment="1">
      <alignment vertical="center"/>
    </xf>
    <xf numFmtId="0" fontId="19" fillId="10" borderId="43" xfId="0" applyFont="1" applyFill="1" applyBorder="1" applyAlignment="1">
      <alignment vertical="center"/>
    </xf>
    <xf numFmtId="0" fontId="19" fillId="10" borderId="45" xfId="0" applyFont="1" applyFill="1" applyBorder="1" applyAlignment="1">
      <alignment vertical="center"/>
    </xf>
    <xf numFmtId="0" fontId="19" fillId="10" borderId="44" xfId="0" applyFont="1" applyFill="1" applyBorder="1" applyAlignment="1">
      <alignment vertical="center"/>
    </xf>
    <xf numFmtId="0" fontId="20" fillId="11" borderId="0" xfId="0" applyFont="1" applyFill="1" applyAlignment="1">
      <alignment vertical="center" wrapText="1"/>
    </xf>
    <xf numFmtId="0" fontId="21" fillId="11" borderId="0" xfId="0" applyFont="1" applyFill="1" applyAlignment="1">
      <alignment vertical="center" wrapText="1"/>
    </xf>
    <xf numFmtId="0" fontId="20" fillId="0" borderId="0" xfId="0" applyFont="1" applyAlignment="1">
      <alignment vertical="center"/>
    </xf>
    <xf numFmtId="0" fontId="19" fillId="0" borderId="0" xfId="0" applyFont="1" applyAlignment="1">
      <alignment vertical="center"/>
    </xf>
    <xf numFmtId="0" fontId="32"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vertical="center" wrapText="1"/>
    </xf>
    <xf numFmtId="0" fontId="20" fillId="0" borderId="0" xfId="0" applyFont="1" applyAlignment="1">
      <alignment vertical="center" wrapText="1"/>
    </xf>
    <xf numFmtId="0" fontId="34" fillId="0" borderId="0" xfId="0" applyFont="1" applyAlignment="1">
      <alignment vertical="center" wrapText="1"/>
    </xf>
    <xf numFmtId="0" fontId="6" fillId="2" borderId="1" xfId="0" applyFont="1" applyFill="1" applyBorder="1" applyAlignment="1">
      <alignment vertical="center"/>
    </xf>
    <xf numFmtId="0" fontId="6" fillId="2" borderId="2" xfId="0" applyFont="1" applyFill="1" applyBorder="1" applyAlignment="1">
      <alignment vertical="center"/>
    </xf>
    <xf numFmtId="0" fontId="5" fillId="7" borderId="2" xfId="0" applyFont="1" applyFill="1" applyBorder="1" applyAlignment="1">
      <alignment vertical="center"/>
    </xf>
    <xf numFmtId="0" fontId="5" fillId="7" borderId="3" xfId="0" applyFont="1" applyFill="1" applyBorder="1" applyAlignment="1">
      <alignment vertical="center"/>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5" fillId="7" borderId="8" xfId="0" applyFont="1" applyFill="1" applyBorder="1" applyAlignment="1">
      <alignment vertical="center"/>
    </xf>
    <xf numFmtId="0" fontId="5" fillId="7" borderId="9" xfId="0" applyFont="1" applyFill="1" applyBorder="1" applyAlignment="1">
      <alignment vertical="center"/>
    </xf>
    <xf numFmtId="14" fontId="7" fillId="7" borderId="7" xfId="0" applyNumberFormat="1" applyFont="1" applyFill="1" applyBorder="1" applyAlignment="1">
      <alignment horizontal="center"/>
    </xf>
    <xf numFmtId="0" fontId="7" fillId="0" borderId="9" xfId="0" applyFont="1" applyBorder="1" applyAlignment="1">
      <alignment horizontal="center"/>
    </xf>
    <xf numFmtId="164" fontId="7" fillId="7" borderId="4" xfId="0" applyNumberFormat="1" applyFont="1" applyFill="1" applyBorder="1" applyAlignment="1">
      <alignment horizontal="center"/>
    </xf>
    <xf numFmtId="0" fontId="7" fillId="0" borderId="6" xfId="0" applyFont="1" applyBorder="1" applyAlignment="1">
      <alignment horizontal="center"/>
    </xf>
    <xf numFmtId="0" fontId="4" fillId="0" borderId="8" xfId="0" applyFont="1" applyBorder="1" applyAlignment="1">
      <alignment vertical="center"/>
    </xf>
    <xf numFmtId="0" fontId="4" fillId="0" borderId="9" xfId="0" applyFont="1" applyBorder="1" applyAlignment="1">
      <alignment vertical="center"/>
    </xf>
    <xf numFmtId="0" fontId="5" fillId="7" borderId="5" xfId="0" applyFont="1" applyFill="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5" fillId="7" borderId="31" xfId="0" applyFont="1" applyFill="1" applyBorder="1" applyAlignment="1">
      <alignment vertical="center"/>
    </xf>
    <xf numFmtId="0" fontId="4" fillId="0" borderId="43" xfId="0" applyFont="1" applyBorder="1" applyAlignment="1">
      <alignment vertical="center"/>
    </xf>
    <xf numFmtId="0" fontId="4" fillId="0" borderId="45" xfId="0" applyFont="1" applyBorder="1" applyAlignment="1">
      <alignment vertical="center"/>
    </xf>
    <xf numFmtId="0" fontId="5" fillId="2" borderId="2" xfId="0" applyFont="1" applyFill="1" applyBorder="1" applyAlignment="1">
      <alignment vertical="center"/>
    </xf>
    <xf numFmtId="0" fontId="5" fillId="2" borderId="8" xfId="0" applyFont="1" applyFill="1" applyBorder="1" applyAlignment="1">
      <alignment vertical="center"/>
    </xf>
    <xf numFmtId="0" fontId="5" fillId="2" borderId="5" xfId="0" applyFont="1" applyFill="1" applyBorder="1" applyAlignment="1">
      <alignment vertical="center"/>
    </xf>
    <xf numFmtId="0" fontId="6" fillId="2" borderId="4" xfId="0" applyFont="1" applyFill="1" applyBorder="1" applyAlignment="1">
      <alignment vertical="center" wrapText="1"/>
    </xf>
    <xf numFmtId="0" fontId="4" fillId="2" borderId="5" xfId="0" applyFont="1" applyFill="1" applyBorder="1" applyAlignment="1">
      <alignment vertical="center" wrapText="1"/>
    </xf>
    <xf numFmtId="14" fontId="7" fillId="7" borderId="1" xfId="0" applyNumberFormat="1" applyFont="1" applyFill="1" applyBorder="1" applyAlignment="1">
      <alignment horizontal="center"/>
    </xf>
    <xf numFmtId="0" fontId="7" fillId="0" borderId="3" xfId="0" applyFont="1" applyBorder="1" applyAlignment="1">
      <alignment horizontal="center"/>
    </xf>
    <xf numFmtId="0" fontId="9" fillId="0" borderId="0" xfId="0" applyFont="1" applyAlignment="1">
      <alignment horizontal="left" vertical="top"/>
    </xf>
    <xf numFmtId="0" fontId="14" fillId="10" borderId="34" xfId="0" applyFont="1" applyFill="1" applyBorder="1" applyAlignment="1">
      <alignment horizontal="center" vertical="center"/>
    </xf>
    <xf numFmtId="0" fontId="14" fillId="10" borderId="27" xfId="0" applyFont="1" applyFill="1" applyBorder="1" applyAlignment="1">
      <alignment horizontal="center" vertical="center"/>
    </xf>
    <xf numFmtId="0" fontId="4" fillId="0" borderId="8" xfId="0" applyFont="1" applyBorder="1" applyAlignment="1">
      <alignment vertical="center"/>
      <extLst>
        <ext xmlns:xfpb="http://schemas.microsoft.com/office/spreadsheetml/2022/featurepropertybag" uri="{C7286773-470A-42A8-94C5-96B5CB345126}">
          <xfpb:xfComplement i="0"/>
        </ext>
      </extLst>
    </xf>
    <xf numFmtId="0" fontId="6" fillId="2" borderId="15" xfId="0" applyFont="1" applyFill="1" applyBorder="1" applyAlignment="1">
      <alignment vertical="center" wrapText="1"/>
    </xf>
    <xf numFmtId="0" fontId="4" fillId="2" borderId="23" xfId="0" applyFont="1" applyFill="1" applyBorder="1" applyAlignment="1">
      <alignment vertical="center" wrapText="1"/>
    </xf>
    <xf numFmtId="0" fontId="5" fillId="7" borderId="22"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lignment vertical="center"/>
    </xf>
    <xf numFmtId="0" fontId="7"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49" fontId="5" fillId="7" borderId="2" xfId="0" applyNumberFormat="1" applyFont="1" applyFill="1" applyBorder="1" applyAlignment="1">
      <alignment horizontal="center" vertical="center"/>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6" fillId="2" borderId="5" xfId="0" applyFont="1" applyFill="1" applyBorder="1" applyAlignment="1">
      <alignment vertical="center" wrapText="1"/>
    </xf>
    <xf numFmtId="49" fontId="5" fillId="7" borderId="5" xfId="0" applyNumberFormat="1" applyFont="1" applyFill="1" applyBorder="1" applyAlignment="1">
      <alignment horizontal="center" vertical="center"/>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4" fillId="0" borderId="8" xfId="0" applyFont="1" applyBorder="1" applyAlignment="1">
      <alignment vertical="center" wrapText="1"/>
      <extLst>
        <ext xmlns:xfpb="http://schemas.microsoft.com/office/spreadsheetml/2022/featurepropertybag" uri="{C7286773-470A-42A8-94C5-96B5CB345126}">
          <xfpb:xfComplement i="0"/>
        </ext>
      </extLst>
    </xf>
    <xf numFmtId="0" fontId="4" fillId="7" borderId="8" xfId="0" applyFont="1" applyFill="1" applyBorder="1" applyAlignment="1">
      <alignment vertical="center"/>
    </xf>
    <xf numFmtId="0" fontId="4" fillId="0" borderId="41" xfId="0" applyFont="1" applyBorder="1" applyAlignment="1">
      <alignment vertical="center"/>
    </xf>
    <xf numFmtId="0" fontId="0" fillId="0" borderId="47" xfId="0" applyBorder="1" applyAlignment="1">
      <alignment vertical="center"/>
    </xf>
    <xf numFmtId="0" fontId="4" fillId="0" borderId="31" xfId="0" applyFont="1" applyBorder="1" applyAlignment="1">
      <alignment vertical="center"/>
    </xf>
    <xf numFmtId="0" fontId="0" fillId="0" borderId="45" xfId="0" applyBorder="1" applyAlignment="1">
      <alignment vertical="center"/>
    </xf>
    <xf numFmtId="0" fontId="4" fillId="0" borderId="8" xfId="0" applyFont="1" applyBorder="1" applyAlignment="1">
      <alignment vertical="center" wrapText="1"/>
    </xf>
    <xf numFmtId="0" fontId="4" fillId="0" borderId="38" xfId="0" applyFont="1" applyBorder="1" applyAlignment="1">
      <alignment vertical="center"/>
    </xf>
    <xf numFmtId="0" fontId="0" fillId="0" borderId="40" xfId="0" applyBorder="1" applyAlignment="1">
      <alignment vertical="center"/>
    </xf>
    <xf numFmtId="0" fontId="7" fillId="0" borderId="4" xfId="0" applyFont="1" applyBorder="1" applyAlignment="1">
      <alignment vertical="center" wrapText="1"/>
    </xf>
    <xf numFmtId="0" fontId="1" fillId="0" borderId="5" xfId="0" applyFont="1" applyBorder="1" applyAlignment="1">
      <alignment vertical="center" wrapText="1"/>
    </xf>
    <xf numFmtId="0" fontId="4" fillId="0" borderId="2" xfId="0" applyFont="1" applyBorder="1"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4" fillId="0" borderId="5" xfId="0" applyFont="1" applyBorder="1" applyAlignment="1">
      <alignment vertical="center" wrapText="1"/>
    </xf>
    <xf numFmtId="0" fontId="0" fillId="0" borderId="5" xfId="0" applyBorder="1" applyAlignment="1">
      <alignment vertical="center" wrapText="1"/>
    </xf>
    <xf numFmtId="0" fontId="4" fillId="0" borderId="49" xfId="0" applyFont="1" applyBorder="1" applyAlignment="1">
      <alignment vertical="center"/>
    </xf>
    <xf numFmtId="0" fontId="0" fillId="0" borderId="43" xfId="0" applyBorder="1" applyAlignment="1">
      <alignment vertical="center"/>
    </xf>
    <xf numFmtId="0" fontId="7" fillId="0" borderId="7"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1" fillId="0" borderId="2" xfId="0" applyFont="1" applyBorder="1" applyAlignment="1">
      <alignment vertical="center" wrapText="1"/>
    </xf>
    <xf numFmtId="0" fontId="3" fillId="0" borderId="0" xfId="0" applyFont="1" applyAlignment="1"/>
    <xf numFmtId="0" fontId="4" fillId="2" borderId="2" xfId="0" applyFont="1" applyFill="1" applyBorder="1" applyAlignment="1"/>
    <xf numFmtId="0" fontId="4" fillId="2" borderId="41" xfId="0" applyFont="1" applyFill="1" applyBorder="1" applyAlignment="1"/>
    <xf numFmtId="0" fontId="4" fillId="2" borderId="8" xfId="0" applyFont="1" applyFill="1" applyBorder="1" applyAlignment="1"/>
    <xf numFmtId="0" fontId="4" fillId="2" borderId="31" xfId="0" applyFont="1" applyFill="1" applyBorder="1" applyAlignment="1"/>
    <xf numFmtId="0" fontId="4" fillId="2" borderId="5" xfId="0" applyFont="1" applyFill="1" applyBorder="1" applyAlignment="1"/>
    <xf numFmtId="0" fontId="4" fillId="2" borderId="38" xfId="0" applyFont="1" applyFill="1" applyBorder="1" applyAlignment="1"/>
  </cellXfs>
  <cellStyles count="2">
    <cellStyle name="Hyperlink" xfId="1" builtinId="8"/>
    <cellStyle name="Normal" xfId="0" builtinId="0"/>
  </cellStyles>
  <dxfs count="19">
    <dxf>
      <font>
        <b/>
        <i val="0"/>
      </font>
      <fill>
        <patternFill>
          <bgColor rgb="FF00B050"/>
        </patternFill>
      </fill>
    </dxf>
    <dxf>
      <font>
        <b/>
        <i val="0"/>
      </font>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ont>
        <b/>
        <i val="0"/>
      </font>
      <fill>
        <patternFill>
          <bgColor rgb="FFFF0000"/>
        </patternFill>
      </fill>
    </dxf>
    <dxf>
      <font>
        <b/>
        <i val="0"/>
      </font>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ont>
        <b/>
        <i val="0"/>
      </font>
      <fill>
        <patternFill>
          <bgColor rgb="FFFF0000"/>
        </patternFill>
      </fill>
    </dxf>
    <dxf>
      <font>
        <b/>
        <i val="0"/>
      </font>
      <fill>
        <patternFill>
          <bgColor rgb="FF00B050"/>
        </patternFill>
      </fill>
    </dxf>
    <dxf>
      <fill>
        <patternFill>
          <bgColor rgb="FFFF0000"/>
        </patternFill>
      </fill>
    </dxf>
    <dxf>
      <font>
        <b/>
        <i val="0"/>
      </font>
      <fill>
        <patternFill>
          <bgColor rgb="FFFF0000"/>
        </patternFill>
      </fill>
    </dxf>
    <dxf>
      <font>
        <b/>
        <i val="0"/>
      </font>
      <fill>
        <patternFill>
          <bgColor rgb="FF00B050"/>
        </patternFill>
      </fill>
    </dxf>
    <dxf>
      <fill>
        <patternFill>
          <bgColor rgb="FFFF0000"/>
        </patternFill>
      </fill>
    </dxf>
  </dxfs>
  <tableStyles count="0" defaultTableStyle="TableStyleMedium2" defaultPivotStyle="PivotStyleLight16"/>
  <colors>
    <mruColors>
      <color rgb="FF0066FF"/>
      <color rgb="FF072EEF"/>
      <color rgb="FF3B5985"/>
      <color rgb="FFFFF3CD"/>
      <color rgb="FFFFECAF"/>
      <color rgb="FFFFDC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152400</xdr:colOff>
      <xdr:row>1</xdr:row>
      <xdr:rowOff>152400</xdr:rowOff>
    </xdr:from>
    <xdr:to>
      <xdr:col>12</xdr:col>
      <xdr:colOff>2111375</xdr:colOff>
      <xdr:row>6</xdr:row>
      <xdr:rowOff>189005</xdr:rowOff>
    </xdr:to>
    <xdr:pic>
      <xdr:nvPicPr>
        <xdr:cNvPr id="3" name="Picture 2">
          <a:extLst>
            <a:ext uri="{FF2B5EF4-FFF2-40B4-BE49-F238E27FC236}">
              <a16:creationId xmlns:a16="http://schemas.microsoft.com/office/drawing/2014/main" id="{84E768A0-1621-4BC1-8415-E2369AF52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0" y="352425"/>
          <a:ext cx="1952625"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7D0C-CC56-4E15-A02E-B3CD4ED19F2D}">
  <dimension ref="A1:P56"/>
  <sheetViews>
    <sheetView showGridLines="0" zoomScale="55" zoomScaleNormal="55" workbookViewId="0">
      <selection activeCell="N12" sqref="N12"/>
    </sheetView>
  </sheetViews>
  <sheetFormatPr defaultColWidth="9.140625" defaultRowHeight="15.6"/>
  <cols>
    <col min="1" max="1" width="9.140625" style="122"/>
    <col min="2" max="3" width="9.85546875" style="122" customWidth="1"/>
    <col min="4" max="4" width="23.28515625" style="122" customWidth="1"/>
    <col min="5" max="11" width="9.85546875" style="122" customWidth="1"/>
    <col min="12" max="12" width="16" style="122" customWidth="1"/>
    <col min="13" max="13" width="45.7109375" style="122" customWidth="1"/>
    <col min="14" max="15" width="9.140625" style="122"/>
    <col min="16" max="16" width="64.28515625" style="122" customWidth="1"/>
    <col min="17" max="16384" width="9.140625" style="122"/>
  </cols>
  <sheetData>
    <row r="1" spans="1:16">
      <c r="A1" s="119"/>
      <c r="B1" s="120"/>
      <c r="C1" s="120"/>
      <c r="D1" s="120"/>
      <c r="E1" s="120"/>
      <c r="F1" s="120"/>
      <c r="G1" s="120"/>
      <c r="H1" s="120"/>
      <c r="I1" s="120"/>
      <c r="J1" s="120"/>
      <c r="K1" s="120"/>
      <c r="L1" s="120"/>
      <c r="M1" s="120"/>
      <c r="N1" s="121"/>
    </row>
    <row r="2" spans="1:16">
      <c r="A2" s="123"/>
      <c r="B2" s="124"/>
      <c r="C2" s="124"/>
      <c r="D2" s="124"/>
      <c r="E2" s="124"/>
      <c r="F2" s="124"/>
      <c r="G2" s="124"/>
      <c r="H2" s="124"/>
      <c r="I2" s="124"/>
      <c r="J2" s="124"/>
      <c r="K2" s="124"/>
      <c r="L2" s="124"/>
      <c r="M2" s="125"/>
      <c r="N2" s="126"/>
    </row>
    <row r="3" spans="1:16" ht="15.75" customHeight="1">
      <c r="A3" s="123"/>
      <c r="B3" s="168" t="s">
        <v>0</v>
      </c>
      <c r="C3" s="168"/>
      <c r="D3" s="168"/>
      <c r="E3" s="168"/>
      <c r="F3" s="168"/>
      <c r="G3" s="168"/>
      <c r="H3" s="168"/>
      <c r="I3" s="168"/>
      <c r="J3" s="168"/>
      <c r="K3" s="168"/>
      <c r="L3" s="168"/>
      <c r="M3" s="124"/>
      <c r="N3" s="126"/>
    </row>
    <row r="4" spans="1:16" ht="15.75" customHeight="1">
      <c r="A4" s="123"/>
      <c r="B4" s="168"/>
      <c r="C4" s="168"/>
      <c r="D4" s="168"/>
      <c r="E4" s="168"/>
      <c r="F4" s="168"/>
      <c r="G4" s="168"/>
      <c r="H4" s="168"/>
      <c r="I4" s="168"/>
      <c r="J4" s="168"/>
      <c r="K4" s="168"/>
      <c r="L4" s="168"/>
      <c r="M4" s="124"/>
      <c r="N4" s="126"/>
    </row>
    <row r="5" spans="1:16">
      <c r="A5" s="123"/>
      <c r="B5" s="124"/>
      <c r="C5" s="124"/>
      <c r="D5" s="124"/>
      <c r="E5" s="124"/>
      <c r="F5" s="124"/>
      <c r="G5" s="124"/>
      <c r="H5" s="124"/>
      <c r="I5" s="124"/>
      <c r="J5" s="124"/>
      <c r="K5" s="124"/>
      <c r="L5" s="124"/>
      <c r="M5" s="124"/>
      <c r="N5" s="126"/>
    </row>
    <row r="6" spans="1:16" ht="18.75" customHeight="1">
      <c r="A6" s="123"/>
      <c r="B6" s="169" t="s">
        <v>1</v>
      </c>
      <c r="C6" s="169"/>
      <c r="D6" s="169"/>
      <c r="E6" s="169"/>
      <c r="F6" s="169"/>
      <c r="G6" s="169"/>
      <c r="H6" s="169"/>
      <c r="I6" s="169"/>
      <c r="J6" s="169"/>
      <c r="K6" s="169"/>
      <c r="L6" s="169"/>
      <c r="M6" s="124"/>
      <c r="N6" s="126"/>
    </row>
    <row r="7" spans="1:16">
      <c r="A7" s="123"/>
      <c r="B7" s="124"/>
      <c r="C7" s="124"/>
      <c r="D7" s="124"/>
      <c r="E7" s="124"/>
      <c r="F7" s="124"/>
      <c r="G7" s="124"/>
      <c r="H7" s="124"/>
      <c r="I7" s="124"/>
      <c r="J7" s="124"/>
      <c r="K7" s="124"/>
      <c r="L7" s="124"/>
      <c r="M7" s="124"/>
      <c r="N7" s="126"/>
    </row>
    <row r="8" spans="1:16" ht="20.100000000000001">
      <c r="A8" s="123"/>
      <c r="B8" s="170" t="s">
        <v>2</v>
      </c>
      <c r="C8" s="171"/>
      <c r="D8" s="171"/>
      <c r="E8" s="171"/>
      <c r="F8" s="171"/>
      <c r="G8" s="171"/>
      <c r="H8" s="171"/>
      <c r="I8" s="124"/>
      <c r="J8" s="124"/>
      <c r="K8" s="124"/>
      <c r="L8" s="124"/>
      <c r="M8" s="124"/>
      <c r="N8" s="126"/>
      <c r="P8" s="132"/>
    </row>
    <row r="9" spans="1:16" ht="116.45" customHeight="1">
      <c r="A9" s="123"/>
      <c r="B9" s="172" t="s">
        <v>3</v>
      </c>
      <c r="C9" s="173"/>
      <c r="D9" s="173"/>
      <c r="E9" s="173"/>
      <c r="F9" s="173"/>
      <c r="G9" s="173"/>
      <c r="H9" s="173"/>
      <c r="I9" s="173"/>
      <c r="J9" s="173"/>
      <c r="K9" s="173"/>
      <c r="L9" s="173"/>
      <c r="M9" s="124"/>
      <c r="N9" s="126"/>
      <c r="P9" s="131"/>
    </row>
    <row r="10" spans="1:16" ht="4.5" customHeight="1">
      <c r="A10" s="123"/>
      <c r="B10" s="107"/>
      <c r="C10" s="108"/>
      <c r="D10" s="108"/>
      <c r="E10" s="108"/>
      <c r="F10" s="108"/>
      <c r="G10" s="108"/>
      <c r="H10" s="108"/>
      <c r="I10" s="108"/>
      <c r="J10" s="108"/>
      <c r="K10" s="108"/>
      <c r="L10" s="108"/>
      <c r="M10" s="124"/>
      <c r="N10" s="126"/>
    </row>
    <row r="11" spans="1:16" ht="39.75" customHeight="1">
      <c r="A11" s="123"/>
      <c r="B11" s="175" t="s">
        <v>4</v>
      </c>
      <c r="C11" s="173"/>
      <c r="D11" s="173"/>
      <c r="E11" s="175"/>
      <c r="F11" s="173"/>
      <c r="G11" s="173"/>
      <c r="H11" s="124"/>
      <c r="I11" s="124"/>
      <c r="J11" s="124"/>
      <c r="K11" s="124"/>
      <c r="L11" s="124"/>
      <c r="M11" s="124"/>
      <c r="N11" s="126"/>
    </row>
    <row r="12" spans="1:16" ht="48.75" customHeight="1">
      <c r="A12" s="123"/>
      <c r="B12" s="176" t="s">
        <v>5</v>
      </c>
      <c r="C12" s="173"/>
      <c r="D12" s="173"/>
      <c r="E12" s="173"/>
      <c r="F12" s="173"/>
      <c r="G12" s="173"/>
      <c r="H12" s="173"/>
      <c r="I12" s="173"/>
      <c r="J12" s="173"/>
      <c r="K12" s="173"/>
      <c r="L12" s="173"/>
      <c r="M12" s="124"/>
      <c r="N12" s="126"/>
    </row>
    <row r="13" spans="1:16" ht="18" customHeight="1">
      <c r="A13" s="123"/>
      <c r="B13" s="107"/>
      <c r="C13" s="108"/>
      <c r="D13" s="108"/>
      <c r="E13" s="108"/>
      <c r="F13" s="108"/>
      <c r="G13" s="108"/>
      <c r="H13" s="108"/>
      <c r="I13" s="108"/>
      <c r="J13" s="108"/>
      <c r="K13" s="108"/>
      <c r="L13" s="108"/>
      <c r="M13" s="124"/>
      <c r="N13" s="126"/>
    </row>
    <row r="14" spans="1:16" ht="45.75" customHeight="1">
      <c r="A14" s="123"/>
      <c r="B14" s="175" t="s">
        <v>6</v>
      </c>
      <c r="C14" s="173"/>
      <c r="D14" s="173"/>
      <c r="E14" s="175"/>
      <c r="F14" s="173"/>
      <c r="G14" s="173"/>
      <c r="H14" s="124"/>
      <c r="I14" s="124"/>
      <c r="J14" s="124"/>
      <c r="K14" s="124"/>
      <c r="L14" s="124"/>
      <c r="M14" s="124"/>
      <c r="N14" s="126"/>
    </row>
    <row r="15" spans="1:16" ht="134.25" customHeight="1">
      <c r="A15" s="123"/>
      <c r="B15" s="174" t="s">
        <v>7</v>
      </c>
      <c r="C15" s="173"/>
      <c r="D15" s="173"/>
      <c r="E15" s="173"/>
      <c r="F15" s="173"/>
      <c r="G15" s="173"/>
      <c r="H15" s="173"/>
      <c r="I15" s="173"/>
      <c r="J15" s="173"/>
      <c r="K15" s="173"/>
      <c r="L15" s="173"/>
      <c r="M15" s="124"/>
      <c r="N15" s="126"/>
    </row>
    <row r="16" spans="1:16">
      <c r="A16" s="123"/>
      <c r="B16" s="124"/>
      <c r="C16" s="124"/>
      <c r="D16" s="124"/>
      <c r="E16" s="124"/>
      <c r="F16" s="124"/>
      <c r="G16" s="124"/>
      <c r="H16" s="124"/>
      <c r="I16" s="124"/>
      <c r="J16" s="124"/>
      <c r="K16" s="124"/>
      <c r="L16" s="124"/>
      <c r="M16" s="124"/>
      <c r="N16" s="126"/>
    </row>
    <row r="17" spans="1:14" ht="15.95" thickBot="1">
      <c r="A17" s="123"/>
      <c r="B17" s="127" t="s">
        <v>8</v>
      </c>
      <c r="C17" s="124"/>
      <c r="D17" s="124"/>
      <c r="E17" s="124"/>
      <c r="F17" s="124"/>
      <c r="G17" s="124"/>
      <c r="H17" s="124"/>
      <c r="I17" s="124"/>
      <c r="J17" s="124"/>
      <c r="K17" s="124"/>
      <c r="L17" s="124"/>
      <c r="M17" s="124"/>
      <c r="N17" s="126"/>
    </row>
    <row r="18" spans="1:14" ht="32.25" customHeight="1">
      <c r="A18" s="123"/>
      <c r="B18" s="109"/>
      <c r="C18" s="151" t="s">
        <v>9</v>
      </c>
      <c r="D18" s="151"/>
      <c r="E18" s="151"/>
      <c r="F18" s="151"/>
      <c r="G18" s="110" t="s">
        <v>10</v>
      </c>
      <c r="H18" s="152" t="s">
        <v>11</v>
      </c>
      <c r="I18" s="153"/>
      <c r="J18" s="153"/>
      <c r="K18" s="153"/>
      <c r="L18" s="154"/>
      <c r="M18" s="124"/>
      <c r="N18" s="126"/>
    </row>
    <row r="19" spans="1:14" ht="39.75" customHeight="1">
      <c r="A19" s="123"/>
      <c r="B19" s="111"/>
      <c r="C19" s="146" t="s">
        <v>12</v>
      </c>
      <c r="D19" s="146"/>
      <c r="E19" s="146"/>
      <c r="F19" s="146"/>
      <c r="G19" s="112" t="s">
        <v>13</v>
      </c>
      <c r="H19" s="147" t="s">
        <v>14</v>
      </c>
      <c r="I19" s="147"/>
      <c r="J19" s="147"/>
      <c r="K19" s="147"/>
      <c r="L19" s="155"/>
      <c r="M19" s="124"/>
      <c r="N19" s="126"/>
    </row>
    <row r="20" spans="1:14" ht="33.75" customHeight="1" thickBot="1">
      <c r="A20" s="123"/>
      <c r="B20" s="114"/>
      <c r="C20" s="158" t="s">
        <v>15</v>
      </c>
      <c r="D20" s="159"/>
      <c r="E20" s="159"/>
      <c r="F20" s="160"/>
      <c r="G20" s="115"/>
      <c r="H20" s="156"/>
      <c r="I20" s="156"/>
      <c r="J20" s="156"/>
      <c r="K20" s="156"/>
      <c r="L20" s="157"/>
      <c r="M20" s="124"/>
      <c r="N20" s="126"/>
    </row>
    <row r="21" spans="1:14">
      <c r="A21" s="123"/>
      <c r="B21" s="124"/>
      <c r="C21" s="124"/>
      <c r="D21" s="124"/>
      <c r="E21" s="124"/>
      <c r="F21" s="124"/>
      <c r="G21" s="124"/>
      <c r="H21" s="124"/>
      <c r="I21" s="124"/>
      <c r="J21" s="124"/>
      <c r="K21" s="124"/>
      <c r="L21" s="124"/>
      <c r="M21" s="124"/>
      <c r="N21" s="126"/>
    </row>
    <row r="22" spans="1:14" ht="14.25" customHeight="1">
      <c r="A22" s="123"/>
      <c r="B22" s="139" t="s">
        <v>16</v>
      </c>
      <c r="C22" s="140"/>
      <c r="D22" s="140"/>
      <c r="E22" s="140"/>
      <c r="F22" s="140"/>
      <c r="G22" s="140"/>
      <c r="H22" s="140"/>
      <c r="I22" s="140"/>
      <c r="J22" s="140"/>
      <c r="K22" s="140"/>
      <c r="L22" s="140"/>
      <c r="M22" s="128" t="s">
        <v>17</v>
      </c>
      <c r="N22" s="126"/>
    </row>
    <row r="23" spans="1:14" ht="14.25" customHeight="1">
      <c r="A23" s="123"/>
      <c r="B23" s="141" t="s">
        <v>18</v>
      </c>
      <c r="C23" s="142"/>
      <c r="D23" s="142"/>
      <c r="E23" s="142"/>
      <c r="F23" s="142"/>
      <c r="G23" s="142"/>
      <c r="H23" s="142"/>
      <c r="I23" s="142"/>
      <c r="J23" s="142"/>
      <c r="K23" s="142"/>
      <c r="L23" s="142"/>
      <c r="M23" s="143"/>
      <c r="N23" s="126"/>
    </row>
    <row r="24" spans="1:14" ht="34.5" customHeight="1">
      <c r="A24" s="123"/>
      <c r="B24" s="116">
        <v>1</v>
      </c>
      <c r="C24" s="147" t="s">
        <v>19</v>
      </c>
      <c r="D24" s="148"/>
      <c r="E24" s="148"/>
      <c r="F24" s="148"/>
      <c r="G24" s="148"/>
      <c r="H24" s="148"/>
      <c r="I24" s="148"/>
      <c r="J24" s="148"/>
      <c r="K24" s="148"/>
      <c r="L24" s="148"/>
      <c r="M24" s="113" t="s">
        <v>20</v>
      </c>
      <c r="N24" s="126"/>
    </row>
    <row r="25" spans="1:14">
      <c r="A25" s="123"/>
      <c r="B25" s="124"/>
      <c r="C25" s="124"/>
      <c r="D25" s="124"/>
      <c r="E25" s="124"/>
      <c r="F25" s="124"/>
      <c r="G25" s="124"/>
      <c r="H25" s="124"/>
      <c r="I25" s="124"/>
      <c r="J25" s="124"/>
      <c r="K25" s="124"/>
      <c r="L25" s="124"/>
      <c r="M25" s="124"/>
      <c r="N25" s="126"/>
    </row>
    <row r="26" spans="1:14">
      <c r="A26" s="123"/>
      <c r="B26" s="144" t="s">
        <v>21</v>
      </c>
      <c r="C26" s="145"/>
      <c r="D26" s="145"/>
      <c r="E26" s="145"/>
      <c r="F26" s="145"/>
      <c r="G26" s="145"/>
      <c r="H26" s="145"/>
      <c r="I26" s="145"/>
      <c r="J26" s="145"/>
      <c r="K26" s="145"/>
      <c r="L26" s="145"/>
      <c r="M26" s="128" t="s">
        <v>17</v>
      </c>
      <c r="N26" s="126"/>
    </row>
    <row r="27" spans="1:14" ht="39" customHeight="1">
      <c r="A27" s="123"/>
      <c r="B27" s="141" t="s">
        <v>22</v>
      </c>
      <c r="C27" s="148"/>
      <c r="D27" s="148"/>
      <c r="E27" s="148"/>
      <c r="F27" s="148"/>
      <c r="G27" s="148"/>
      <c r="H27" s="148"/>
      <c r="I27" s="148"/>
      <c r="J27" s="148"/>
      <c r="K27" s="148"/>
      <c r="L27" s="148"/>
      <c r="M27" s="149"/>
      <c r="N27" s="126"/>
    </row>
    <row r="28" spans="1:14" ht="34.5" customHeight="1">
      <c r="A28" s="123"/>
      <c r="B28" s="116" t="s">
        <v>23</v>
      </c>
      <c r="C28" s="146" t="s">
        <v>24</v>
      </c>
      <c r="D28" s="146"/>
      <c r="E28" s="146"/>
      <c r="F28" s="146"/>
      <c r="G28" s="146"/>
      <c r="H28" s="146"/>
      <c r="I28" s="146"/>
      <c r="J28" s="146"/>
      <c r="K28" s="146"/>
      <c r="L28" s="146"/>
      <c r="M28" s="117" t="s">
        <v>25</v>
      </c>
      <c r="N28" s="126"/>
    </row>
    <row r="29" spans="1:14" ht="45" customHeight="1">
      <c r="A29" s="123"/>
      <c r="B29" s="116" t="s">
        <v>26</v>
      </c>
      <c r="C29" s="147" t="s">
        <v>27</v>
      </c>
      <c r="D29" s="147"/>
      <c r="E29" s="147"/>
      <c r="F29" s="147"/>
      <c r="G29" s="147"/>
      <c r="H29" s="147"/>
      <c r="I29" s="147"/>
      <c r="J29" s="147"/>
      <c r="K29" s="147"/>
      <c r="L29" s="147"/>
      <c r="M29" s="117" t="s">
        <v>25</v>
      </c>
      <c r="N29" s="126"/>
    </row>
    <row r="30" spans="1:14" ht="45" customHeight="1">
      <c r="A30" s="123"/>
      <c r="B30" s="116" t="s">
        <v>28</v>
      </c>
      <c r="C30" s="147" t="s">
        <v>29</v>
      </c>
      <c r="D30" s="148"/>
      <c r="E30" s="148"/>
      <c r="F30" s="148"/>
      <c r="G30" s="148"/>
      <c r="H30" s="148"/>
      <c r="I30" s="148"/>
      <c r="J30" s="148"/>
      <c r="K30" s="148"/>
      <c r="L30" s="148"/>
      <c r="M30" s="117" t="s">
        <v>25</v>
      </c>
      <c r="N30" s="126"/>
    </row>
    <row r="31" spans="1:14" ht="47.25" customHeight="1">
      <c r="A31" s="123"/>
      <c r="B31" s="116" t="s">
        <v>30</v>
      </c>
      <c r="C31" s="147" t="s">
        <v>31</v>
      </c>
      <c r="D31" s="147"/>
      <c r="E31" s="147"/>
      <c r="F31" s="147"/>
      <c r="G31" s="147"/>
      <c r="H31" s="147"/>
      <c r="I31" s="147"/>
      <c r="J31" s="147"/>
      <c r="K31" s="147"/>
      <c r="L31" s="147"/>
      <c r="M31" s="113" t="s">
        <v>20</v>
      </c>
      <c r="N31" s="126"/>
    </row>
    <row r="32" spans="1:14" ht="47.25" customHeight="1">
      <c r="A32" s="123"/>
      <c r="B32" s="116" t="s">
        <v>32</v>
      </c>
      <c r="C32" s="147" t="s">
        <v>33</v>
      </c>
      <c r="D32" s="148"/>
      <c r="E32" s="148"/>
      <c r="F32" s="148"/>
      <c r="G32" s="148"/>
      <c r="H32" s="148"/>
      <c r="I32" s="148"/>
      <c r="J32" s="148"/>
      <c r="K32" s="148"/>
      <c r="L32" s="148"/>
      <c r="M32" s="117" t="s">
        <v>25</v>
      </c>
      <c r="N32" s="126"/>
    </row>
    <row r="33" spans="1:14">
      <c r="A33" s="123"/>
      <c r="B33" s="124"/>
      <c r="C33" s="124"/>
      <c r="D33" s="124"/>
      <c r="E33" s="124"/>
      <c r="F33" s="124"/>
      <c r="G33" s="124"/>
      <c r="H33" s="124"/>
      <c r="I33" s="124"/>
      <c r="J33" s="124"/>
      <c r="K33" s="124"/>
      <c r="L33" s="124"/>
      <c r="M33" s="124"/>
      <c r="N33" s="126"/>
    </row>
    <row r="34" spans="1:14">
      <c r="A34" s="123"/>
      <c r="B34" s="139" t="s">
        <v>34</v>
      </c>
      <c r="C34" s="140"/>
      <c r="D34" s="140"/>
      <c r="E34" s="140"/>
      <c r="F34" s="140"/>
      <c r="G34" s="140"/>
      <c r="H34" s="140"/>
      <c r="I34" s="140"/>
      <c r="J34" s="140"/>
      <c r="K34" s="140"/>
      <c r="L34" s="140"/>
      <c r="M34" s="128" t="s">
        <v>17</v>
      </c>
      <c r="N34" s="126"/>
    </row>
    <row r="35" spans="1:14" ht="42" customHeight="1">
      <c r="A35" s="123"/>
      <c r="B35" s="141" t="s">
        <v>35</v>
      </c>
      <c r="C35" s="142"/>
      <c r="D35" s="142"/>
      <c r="E35" s="142"/>
      <c r="F35" s="142"/>
      <c r="G35" s="142"/>
      <c r="H35" s="142"/>
      <c r="I35" s="142"/>
      <c r="J35" s="142"/>
      <c r="K35" s="142"/>
      <c r="L35" s="142"/>
      <c r="M35" s="143"/>
      <c r="N35" s="126"/>
    </row>
    <row r="36" spans="1:14" ht="38.25" customHeight="1">
      <c r="A36" s="123"/>
      <c r="B36" s="116" t="s">
        <v>36</v>
      </c>
      <c r="C36" s="146" t="s">
        <v>37</v>
      </c>
      <c r="D36" s="146"/>
      <c r="E36" s="146"/>
      <c r="F36" s="146"/>
      <c r="G36" s="146"/>
      <c r="H36" s="146"/>
      <c r="I36" s="146"/>
      <c r="J36" s="146"/>
      <c r="K36" s="146"/>
      <c r="L36" s="146"/>
      <c r="M36" s="117" t="s">
        <v>25</v>
      </c>
      <c r="N36" s="126"/>
    </row>
    <row r="37" spans="1:14" ht="39" customHeight="1">
      <c r="A37" s="123"/>
      <c r="B37" s="116" t="s">
        <v>38</v>
      </c>
      <c r="C37" s="146" t="s">
        <v>39</v>
      </c>
      <c r="D37" s="150"/>
      <c r="E37" s="150"/>
      <c r="F37" s="150"/>
      <c r="G37" s="150"/>
      <c r="H37" s="150"/>
      <c r="I37" s="150"/>
      <c r="J37" s="150"/>
      <c r="K37" s="150"/>
      <c r="L37" s="150"/>
      <c r="M37" s="117" t="s">
        <v>40</v>
      </c>
      <c r="N37" s="126"/>
    </row>
    <row r="38" spans="1:14" ht="45" customHeight="1">
      <c r="A38" s="123"/>
      <c r="B38" s="116" t="s">
        <v>41</v>
      </c>
      <c r="C38" s="146" t="s">
        <v>42</v>
      </c>
      <c r="D38" s="146"/>
      <c r="E38" s="146"/>
      <c r="F38" s="146"/>
      <c r="G38" s="146"/>
      <c r="H38" s="146"/>
      <c r="I38" s="146"/>
      <c r="J38" s="146"/>
      <c r="K38" s="146"/>
      <c r="L38" s="146"/>
      <c r="M38" s="113" t="s">
        <v>43</v>
      </c>
      <c r="N38" s="126"/>
    </row>
    <row r="39" spans="1:14" ht="44.25" customHeight="1">
      <c r="A39" s="123"/>
      <c r="B39" s="118" t="s">
        <v>44</v>
      </c>
      <c r="C39" s="146" t="s">
        <v>45</v>
      </c>
      <c r="D39" s="150"/>
      <c r="E39" s="150"/>
      <c r="F39" s="150"/>
      <c r="G39" s="150"/>
      <c r="H39" s="150"/>
      <c r="I39" s="150"/>
      <c r="J39" s="150"/>
      <c r="K39" s="150"/>
      <c r="L39" s="150"/>
      <c r="M39" s="113" t="s">
        <v>46</v>
      </c>
      <c r="N39" s="126"/>
    </row>
    <row r="40" spans="1:14" ht="44.25" customHeight="1">
      <c r="A40" s="123"/>
      <c r="B40" s="116" t="s">
        <v>26</v>
      </c>
      <c r="C40" s="147" t="s">
        <v>27</v>
      </c>
      <c r="D40" s="147"/>
      <c r="E40" s="147"/>
      <c r="F40" s="147"/>
      <c r="G40" s="147"/>
      <c r="H40" s="147"/>
      <c r="I40" s="147"/>
      <c r="J40" s="147"/>
      <c r="K40" s="147"/>
      <c r="L40" s="147"/>
      <c r="M40" s="117" t="s">
        <v>25</v>
      </c>
      <c r="N40" s="126"/>
    </row>
    <row r="41" spans="1:14" ht="44.25" customHeight="1">
      <c r="A41" s="123"/>
      <c r="B41" s="116" t="s">
        <v>47</v>
      </c>
      <c r="C41" s="147" t="s">
        <v>48</v>
      </c>
      <c r="D41" s="148"/>
      <c r="E41" s="148"/>
      <c r="F41" s="148"/>
      <c r="G41" s="148"/>
      <c r="H41" s="148"/>
      <c r="I41" s="148"/>
      <c r="J41" s="148"/>
      <c r="K41" s="148"/>
      <c r="L41" s="148"/>
      <c r="M41" s="117" t="s">
        <v>25</v>
      </c>
      <c r="N41" s="126"/>
    </row>
    <row r="42" spans="1:14" ht="44.25" customHeight="1">
      <c r="A42" s="123"/>
      <c r="B42" s="116" t="s">
        <v>32</v>
      </c>
      <c r="C42" s="146" t="s">
        <v>49</v>
      </c>
      <c r="D42" s="150"/>
      <c r="E42" s="150"/>
      <c r="F42" s="150"/>
      <c r="G42" s="150"/>
      <c r="H42" s="150"/>
      <c r="I42" s="150"/>
      <c r="J42" s="150"/>
      <c r="K42" s="150"/>
      <c r="L42" s="150"/>
      <c r="M42" s="117" t="s">
        <v>25</v>
      </c>
      <c r="N42" s="126"/>
    </row>
    <row r="43" spans="1:14" ht="44.25" customHeight="1">
      <c r="A43" s="123"/>
      <c r="B43" s="116" t="s">
        <v>50</v>
      </c>
      <c r="C43" s="146" t="s">
        <v>51</v>
      </c>
      <c r="D43" s="150"/>
      <c r="E43" s="150"/>
      <c r="F43" s="150"/>
      <c r="G43" s="150"/>
      <c r="H43" s="150"/>
      <c r="I43" s="150"/>
      <c r="J43" s="150"/>
      <c r="K43" s="150"/>
      <c r="L43" s="150"/>
      <c r="M43" s="117" t="s">
        <v>25</v>
      </c>
      <c r="N43" s="126"/>
    </row>
    <row r="44" spans="1:14" ht="44.25" customHeight="1">
      <c r="A44" s="123"/>
      <c r="B44" s="116" t="s">
        <v>52</v>
      </c>
      <c r="C44" s="146" t="s">
        <v>53</v>
      </c>
      <c r="D44" s="150"/>
      <c r="E44" s="150"/>
      <c r="F44" s="150"/>
      <c r="G44" s="150"/>
      <c r="H44" s="150"/>
      <c r="I44" s="150"/>
      <c r="J44" s="150"/>
      <c r="K44" s="150"/>
      <c r="L44" s="150"/>
      <c r="M44" s="117" t="s">
        <v>40</v>
      </c>
      <c r="N44" s="126"/>
    </row>
    <row r="45" spans="1:14" ht="50.25" customHeight="1">
      <c r="A45" s="123"/>
      <c r="B45" s="116" t="s">
        <v>54</v>
      </c>
      <c r="C45" s="146" t="s">
        <v>55</v>
      </c>
      <c r="D45" s="146"/>
      <c r="E45" s="146"/>
      <c r="F45" s="146"/>
      <c r="G45" s="146"/>
      <c r="H45" s="146"/>
      <c r="I45" s="146"/>
      <c r="J45" s="146"/>
      <c r="K45" s="146"/>
      <c r="L45" s="146"/>
      <c r="M45" s="117" t="s">
        <v>25</v>
      </c>
      <c r="N45" s="126"/>
    </row>
    <row r="46" spans="1:14" ht="43.5" customHeight="1">
      <c r="A46" s="123"/>
      <c r="B46" s="116" t="s">
        <v>54</v>
      </c>
      <c r="C46" s="147" t="s">
        <v>56</v>
      </c>
      <c r="D46" s="148"/>
      <c r="E46" s="148"/>
      <c r="F46" s="148"/>
      <c r="G46" s="148"/>
      <c r="H46" s="148"/>
      <c r="I46" s="148"/>
      <c r="J46" s="148"/>
      <c r="K46" s="148"/>
      <c r="L46" s="148"/>
      <c r="M46" s="117" t="s">
        <v>25</v>
      </c>
      <c r="N46" s="126"/>
    </row>
    <row r="47" spans="1:14">
      <c r="A47" s="123"/>
      <c r="B47" s="124"/>
      <c r="C47" s="124"/>
      <c r="D47" s="124"/>
      <c r="E47" s="124"/>
      <c r="F47" s="124"/>
      <c r="G47" s="124"/>
      <c r="H47" s="124"/>
      <c r="I47" s="124"/>
      <c r="J47" s="124"/>
      <c r="K47" s="124"/>
      <c r="L47" s="124"/>
      <c r="M47" s="124"/>
      <c r="N47" s="126"/>
    </row>
    <row r="48" spans="1:14">
      <c r="A48" s="123"/>
      <c r="B48" s="164" t="s">
        <v>57</v>
      </c>
      <c r="C48" s="165"/>
      <c r="D48" s="165"/>
      <c r="E48" s="165"/>
      <c r="F48" s="165"/>
      <c r="G48" s="165"/>
      <c r="H48" s="165"/>
      <c r="I48" s="165"/>
      <c r="J48" s="165"/>
      <c r="K48" s="165"/>
      <c r="L48" s="167"/>
      <c r="M48" s="128" t="s">
        <v>17</v>
      </c>
      <c r="N48" s="126"/>
    </row>
    <row r="49" spans="1:14">
      <c r="A49" s="123"/>
      <c r="B49" s="141" t="s">
        <v>58</v>
      </c>
      <c r="C49" s="142"/>
      <c r="D49" s="142"/>
      <c r="E49" s="142"/>
      <c r="F49" s="142"/>
      <c r="G49" s="142"/>
      <c r="H49" s="142"/>
      <c r="I49" s="142"/>
      <c r="J49" s="142"/>
      <c r="K49" s="142"/>
      <c r="L49" s="142"/>
      <c r="M49" s="143"/>
      <c r="N49" s="126"/>
    </row>
    <row r="50" spans="1:14" ht="43.5" customHeight="1">
      <c r="A50" s="123"/>
      <c r="B50" s="116">
        <v>1</v>
      </c>
      <c r="C50" s="147" t="s">
        <v>19</v>
      </c>
      <c r="D50" s="148"/>
      <c r="E50" s="148"/>
      <c r="F50" s="148"/>
      <c r="G50" s="148"/>
      <c r="H50" s="148"/>
      <c r="I50" s="148"/>
      <c r="J50" s="148"/>
      <c r="K50" s="148"/>
      <c r="L50" s="148"/>
      <c r="M50" s="117" t="s">
        <v>25</v>
      </c>
      <c r="N50" s="126"/>
    </row>
    <row r="51" spans="1:14" ht="43.5" customHeight="1">
      <c r="A51" s="123"/>
      <c r="B51" s="116">
        <v>2</v>
      </c>
      <c r="C51" s="147" t="s">
        <v>59</v>
      </c>
      <c r="D51" s="148"/>
      <c r="E51" s="148"/>
      <c r="F51" s="148"/>
      <c r="G51" s="148"/>
      <c r="H51" s="148"/>
      <c r="I51" s="148"/>
      <c r="J51" s="148"/>
      <c r="K51" s="148"/>
      <c r="L51" s="148"/>
      <c r="M51" s="117" t="s">
        <v>40</v>
      </c>
      <c r="N51" s="126"/>
    </row>
    <row r="52" spans="1:14">
      <c r="A52" s="123"/>
      <c r="B52" s="124"/>
      <c r="C52" s="124"/>
      <c r="D52" s="124"/>
      <c r="E52" s="124"/>
      <c r="F52" s="124"/>
      <c r="G52" s="124"/>
      <c r="H52" s="124"/>
      <c r="I52" s="124"/>
      <c r="J52" s="124"/>
      <c r="K52" s="124"/>
      <c r="L52" s="124"/>
      <c r="M52" s="124"/>
      <c r="N52" s="126"/>
    </row>
    <row r="53" spans="1:14">
      <c r="A53" s="123"/>
      <c r="B53" s="164" t="s">
        <v>60</v>
      </c>
      <c r="C53" s="165"/>
      <c r="D53" s="165"/>
      <c r="E53" s="165"/>
      <c r="F53" s="165"/>
      <c r="G53" s="165"/>
      <c r="H53" s="165"/>
      <c r="I53" s="165"/>
      <c r="J53" s="165"/>
      <c r="K53" s="165"/>
      <c r="L53" s="165"/>
      <c r="M53" s="166"/>
      <c r="N53" s="126"/>
    </row>
    <row r="54" spans="1:14" ht="35.25" customHeight="1">
      <c r="A54" s="123"/>
      <c r="B54" s="141" t="s">
        <v>61</v>
      </c>
      <c r="C54" s="142"/>
      <c r="D54" s="142"/>
      <c r="E54" s="142"/>
      <c r="F54" s="142"/>
      <c r="G54" s="142"/>
      <c r="H54" s="142"/>
      <c r="I54" s="142"/>
      <c r="J54" s="142"/>
      <c r="K54" s="142"/>
      <c r="L54" s="142"/>
      <c r="M54" s="143"/>
      <c r="N54" s="126"/>
    </row>
    <row r="55" spans="1:14">
      <c r="A55" s="123"/>
      <c r="B55" s="161"/>
      <c r="C55" s="162"/>
      <c r="D55" s="162"/>
      <c r="E55" s="162"/>
      <c r="F55" s="162"/>
      <c r="G55" s="162"/>
      <c r="H55" s="162"/>
      <c r="I55" s="162"/>
      <c r="J55" s="162"/>
      <c r="K55" s="162"/>
      <c r="L55" s="162"/>
      <c r="M55" s="162"/>
      <c r="N55" s="126"/>
    </row>
    <row r="56" spans="1:14" ht="15.95" thickBot="1">
      <c r="A56" s="129"/>
      <c r="B56" s="163"/>
      <c r="C56" s="163"/>
      <c r="D56" s="163"/>
      <c r="E56" s="163"/>
      <c r="F56" s="163"/>
      <c r="G56" s="163"/>
      <c r="H56" s="163"/>
      <c r="I56" s="163"/>
      <c r="J56" s="163"/>
      <c r="K56" s="163"/>
      <c r="L56" s="163"/>
      <c r="M56" s="163"/>
      <c r="N56" s="130"/>
    </row>
  </sheetData>
  <mergeCells count="46">
    <mergeCell ref="B3:L4"/>
    <mergeCell ref="B6:L6"/>
    <mergeCell ref="B8:H8"/>
    <mergeCell ref="B9:L9"/>
    <mergeCell ref="B15:L15"/>
    <mergeCell ref="B14:D14"/>
    <mergeCell ref="E14:G14"/>
    <mergeCell ref="B11:D11"/>
    <mergeCell ref="E11:G11"/>
    <mergeCell ref="B12:L12"/>
    <mergeCell ref="B54:M54"/>
    <mergeCell ref="B55:M56"/>
    <mergeCell ref="B53:M53"/>
    <mergeCell ref="B48:L48"/>
    <mergeCell ref="B23:M23"/>
    <mergeCell ref="B49:M49"/>
    <mergeCell ref="C50:L50"/>
    <mergeCell ref="C51:L51"/>
    <mergeCell ref="C40:L40"/>
    <mergeCell ref="C41:L41"/>
    <mergeCell ref="C44:L44"/>
    <mergeCell ref="C46:L46"/>
    <mergeCell ref="C24:L24"/>
    <mergeCell ref="B34:L34"/>
    <mergeCell ref="C36:L36"/>
    <mergeCell ref="C37:L37"/>
    <mergeCell ref="C18:F18"/>
    <mergeCell ref="H18:L18"/>
    <mergeCell ref="C19:F19"/>
    <mergeCell ref="H19:L19"/>
    <mergeCell ref="H20:L20"/>
    <mergeCell ref="C20:F20"/>
    <mergeCell ref="C38:L38"/>
    <mergeCell ref="C45:L45"/>
    <mergeCell ref="C39:L39"/>
    <mergeCell ref="C42:L42"/>
    <mergeCell ref="C43:L43"/>
    <mergeCell ref="B22:L22"/>
    <mergeCell ref="B35:M35"/>
    <mergeCell ref="B26:L26"/>
    <mergeCell ref="C28:L28"/>
    <mergeCell ref="C29:L29"/>
    <mergeCell ref="C31:L31"/>
    <mergeCell ref="C30:L30"/>
    <mergeCell ref="C32:L32"/>
    <mergeCell ref="B27:M27"/>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090D3-148D-4F87-A622-4E65109E7FE8}">
  <dimension ref="A1:J12"/>
  <sheetViews>
    <sheetView showGridLines="0" topLeftCell="A6" workbookViewId="0">
      <selection activeCell="A12" sqref="A12"/>
    </sheetView>
  </sheetViews>
  <sheetFormatPr defaultColWidth="9.140625" defaultRowHeight="14.45"/>
  <cols>
    <col min="1" max="1" width="9.140625" style="1"/>
    <col min="2" max="2" width="24.140625" style="1" customWidth="1"/>
    <col min="3" max="3" width="29.5703125" style="1" customWidth="1"/>
    <col min="4" max="4" width="11.140625" style="1" customWidth="1"/>
    <col min="5" max="5" width="14" style="1" customWidth="1"/>
    <col min="6" max="6" width="0.28515625" style="1" customWidth="1"/>
    <col min="7" max="7" width="11.7109375" style="1" customWidth="1"/>
    <col min="8" max="9" width="9.140625" style="1"/>
    <col min="10" max="10" width="17.28515625" style="1" customWidth="1"/>
    <col min="11" max="16384" width="9.140625" style="1"/>
  </cols>
  <sheetData>
    <row r="1" spans="1:10" ht="18.600000000000001">
      <c r="A1" s="246"/>
      <c r="B1" s="246"/>
      <c r="C1" s="246"/>
      <c r="D1" s="246"/>
      <c r="E1" s="246"/>
      <c r="F1" s="246"/>
      <c r="G1" s="246"/>
      <c r="H1" s="246"/>
      <c r="I1" s="246"/>
      <c r="J1" s="246"/>
    </row>
    <row r="2" spans="1:10" ht="16.5" thickBot="1">
      <c r="A2" s="2"/>
      <c r="B2" s="2"/>
      <c r="C2" s="2"/>
      <c r="D2" s="2"/>
      <c r="E2" s="2"/>
      <c r="F2" s="2"/>
      <c r="G2" s="2"/>
      <c r="H2" s="2"/>
    </row>
    <row r="3" spans="1:10" ht="39" customHeight="1">
      <c r="A3" s="177" t="s">
        <v>62</v>
      </c>
      <c r="B3" s="178"/>
      <c r="C3" s="179"/>
      <c r="D3" s="179"/>
      <c r="E3" s="180"/>
    </row>
    <row r="4" spans="1:10" ht="39" customHeight="1">
      <c r="A4" s="181" t="s">
        <v>63</v>
      </c>
      <c r="B4" s="182"/>
      <c r="C4" s="183"/>
      <c r="D4" s="189"/>
      <c r="E4" s="190"/>
    </row>
    <row r="5" spans="1:10" ht="39" customHeight="1">
      <c r="A5" s="181" t="s">
        <v>64</v>
      </c>
      <c r="B5" s="189"/>
      <c r="C5" s="194"/>
      <c r="D5" s="195"/>
      <c r="E5" s="196"/>
    </row>
    <row r="6" spans="1:10" ht="39" customHeight="1">
      <c r="A6" s="181" t="s">
        <v>65</v>
      </c>
      <c r="B6" s="182"/>
      <c r="C6" s="183"/>
      <c r="D6" s="183"/>
      <c r="E6" s="184"/>
    </row>
    <row r="7" spans="1:10" ht="39" customHeight="1" thickBot="1">
      <c r="A7" s="200" t="s">
        <v>66</v>
      </c>
      <c r="B7" s="201"/>
      <c r="C7" s="191"/>
      <c r="D7" s="192"/>
      <c r="E7" s="193"/>
      <c r="F7" s="4"/>
      <c r="G7" s="5"/>
      <c r="H7" s="5"/>
      <c r="I7" s="5"/>
      <c r="J7" s="5"/>
    </row>
    <row r="8" spans="1:10" ht="39" customHeight="1">
      <c r="A8" s="6"/>
      <c r="B8" s="6"/>
      <c r="C8" s="7"/>
      <c r="D8" s="7"/>
      <c r="E8" s="7"/>
      <c r="F8" s="6"/>
      <c r="G8" s="5"/>
      <c r="H8" s="5"/>
      <c r="I8" s="5"/>
      <c r="J8" s="5"/>
    </row>
    <row r="9" spans="1:10" ht="39" customHeight="1" thickBot="1">
      <c r="A9" s="8"/>
      <c r="B9" s="9"/>
      <c r="C9" s="9"/>
      <c r="D9" s="9"/>
      <c r="E9" s="9"/>
      <c r="F9" s="9"/>
      <c r="G9" s="9"/>
      <c r="H9" s="9"/>
    </row>
    <row r="10" spans="1:10" ht="39" customHeight="1">
      <c r="A10" s="10" t="s">
        <v>36</v>
      </c>
      <c r="B10" s="197" t="s">
        <v>67</v>
      </c>
      <c r="C10" s="247"/>
      <c r="D10" s="247"/>
      <c r="E10" s="247"/>
      <c r="F10" s="248"/>
      <c r="G10" s="202"/>
      <c r="H10" s="203"/>
    </row>
    <row r="11" spans="1:10" ht="39" customHeight="1">
      <c r="A11" s="11" t="s">
        <v>38</v>
      </c>
      <c r="B11" s="198" t="s">
        <v>68</v>
      </c>
      <c r="C11" s="249"/>
      <c r="D11" s="249"/>
      <c r="E11" s="249"/>
      <c r="F11" s="250"/>
      <c r="G11" s="185"/>
      <c r="H11" s="186"/>
    </row>
    <row r="12" spans="1:10" ht="39" customHeight="1" thickBot="1">
      <c r="A12" s="12" t="s">
        <v>26</v>
      </c>
      <c r="B12" s="199" t="s">
        <v>69</v>
      </c>
      <c r="C12" s="251"/>
      <c r="D12" s="251"/>
      <c r="E12" s="251"/>
      <c r="F12" s="252"/>
      <c r="G12" s="187"/>
      <c r="H12" s="188"/>
    </row>
  </sheetData>
  <mergeCells count="17">
    <mergeCell ref="G11:H11"/>
    <mergeCell ref="G12:H12"/>
    <mergeCell ref="A4:B4"/>
    <mergeCell ref="A5:B5"/>
    <mergeCell ref="C4:E4"/>
    <mergeCell ref="C7:E7"/>
    <mergeCell ref="C5:E5"/>
    <mergeCell ref="B10:F10"/>
    <mergeCell ref="B11:F11"/>
    <mergeCell ref="B12:F12"/>
    <mergeCell ref="A7:B7"/>
    <mergeCell ref="G10:H10"/>
    <mergeCell ref="A1:J1"/>
    <mergeCell ref="A3:B3"/>
    <mergeCell ref="C3:E3"/>
    <mergeCell ref="A6:B6"/>
    <mergeCell ref="C6:E6"/>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1CA7E-D268-4EF2-B9F6-8FE63A523905}">
  <dimension ref="A2:C21"/>
  <sheetViews>
    <sheetView showGridLines="0" workbookViewId="0">
      <selection activeCell="A8" sqref="A8"/>
    </sheetView>
  </sheetViews>
  <sheetFormatPr defaultColWidth="9.140625" defaultRowHeight="14.45"/>
  <cols>
    <col min="1" max="1" width="9.140625" style="1"/>
    <col min="2" max="2" width="89.28515625" style="1" customWidth="1"/>
    <col min="3" max="3" width="14.140625" style="1" customWidth="1"/>
    <col min="4" max="4" width="18.5703125" style="1" customWidth="1"/>
    <col min="5" max="16384" width="9.140625" style="1"/>
  </cols>
  <sheetData>
    <row r="2" spans="1:3" s="13" customFormat="1" ht="21">
      <c r="A2" s="204" t="s">
        <v>70</v>
      </c>
      <c r="B2" s="204"/>
      <c r="C2" s="204"/>
    </row>
    <row r="3" spans="1:3" ht="16.5" thickBot="1">
      <c r="A3" s="2"/>
      <c r="B3" s="2"/>
      <c r="C3" s="2"/>
    </row>
    <row r="4" spans="1:3" ht="42.75" customHeight="1">
      <c r="A4" s="59" t="s">
        <v>36</v>
      </c>
      <c r="B4" s="60" t="s">
        <v>71</v>
      </c>
      <c r="C4" s="14">
        <f>'1 - Front Sheet'!$G$10</f>
        <v>0</v>
      </c>
    </row>
    <row r="5" spans="1:3" ht="42.75" customHeight="1">
      <c r="A5" s="61" t="s">
        <v>38</v>
      </c>
      <c r="B5" s="62" t="s">
        <v>68</v>
      </c>
      <c r="C5" s="15">
        <f>'1 - Front Sheet'!$G$11</f>
        <v>0</v>
      </c>
    </row>
    <row r="6" spans="1:3" ht="42.75" customHeight="1" thickBot="1">
      <c r="A6" s="63" t="s">
        <v>26</v>
      </c>
      <c r="B6" s="64" t="s">
        <v>72</v>
      </c>
      <c r="C6" s="16">
        <f>'1 - Front Sheet'!$G$12</f>
        <v>0</v>
      </c>
    </row>
    <row r="7" spans="1:3" ht="42.75" customHeight="1" thickBot="1">
      <c r="A7" s="17"/>
      <c r="B7" s="5"/>
      <c r="C7" s="7"/>
    </row>
    <row r="8" spans="1:3" ht="42.75" customHeight="1">
      <c r="A8" s="53" t="s">
        <v>73</v>
      </c>
      <c r="B8" s="54" t="s">
        <v>74</v>
      </c>
      <c r="C8" s="18">
        <f>DATEDIF(C4,C5,"d")</f>
        <v>0</v>
      </c>
    </row>
    <row r="9" spans="1:3" ht="42.75" customHeight="1">
      <c r="A9" s="55" t="s">
        <v>75</v>
      </c>
      <c r="B9" s="56" t="s">
        <v>76</v>
      </c>
      <c r="C9" s="19">
        <f>ROUND(C8/7,0)</f>
        <v>0</v>
      </c>
    </row>
    <row r="10" spans="1:3" ht="42.75" customHeight="1">
      <c r="A10" s="55" t="s">
        <v>77</v>
      </c>
      <c r="B10" s="56" t="s">
        <v>78</v>
      </c>
      <c r="C10" s="20">
        <f>C9-(C9/1.1207)</f>
        <v>0</v>
      </c>
    </row>
    <row r="11" spans="1:3" ht="42.75" customHeight="1">
      <c r="A11" s="55" t="s">
        <v>79</v>
      </c>
      <c r="B11" s="56" t="s">
        <v>80</v>
      </c>
      <c r="C11" s="20">
        <f>C9-C10</f>
        <v>0</v>
      </c>
    </row>
    <row r="12" spans="1:3" ht="42.75" customHeight="1" thickBot="1">
      <c r="A12" s="57" t="s">
        <v>81</v>
      </c>
      <c r="B12" s="58" t="s">
        <v>82</v>
      </c>
      <c r="C12" s="21">
        <f>C11*C6</f>
        <v>0</v>
      </c>
    </row>
    <row r="13" spans="1:3" ht="42.75" customHeight="1" thickBot="1">
      <c r="A13" s="49" t="s">
        <v>83</v>
      </c>
      <c r="B13" s="51" t="s">
        <v>84</v>
      </c>
      <c r="C13" s="47">
        <f>0.2*(ROUND(C6,0)*(ROUND(C9,0)-(ROUND(C10,1))))</f>
        <v>0</v>
      </c>
    </row>
    <row r="14" spans="1:3" ht="42.75" customHeight="1" thickBot="1">
      <c r="A14" s="50" t="s">
        <v>85</v>
      </c>
      <c r="B14" s="52" t="s">
        <v>86</v>
      </c>
      <c r="C14" s="18">
        <f>DATEDIF(C9,C10,"d")</f>
        <v>0</v>
      </c>
    </row>
    <row r="15" spans="1:3" ht="42.75" customHeight="1" thickBot="1">
      <c r="A15" s="22"/>
      <c r="B15" s="23"/>
      <c r="C15" s="24"/>
    </row>
    <row r="16" spans="1:3" ht="42.75" customHeight="1" thickBot="1">
      <c r="A16" s="65" t="s">
        <v>30</v>
      </c>
      <c r="B16" s="66" t="s">
        <v>87</v>
      </c>
      <c r="C16" s="25"/>
    </row>
    <row r="17" spans="1:3" ht="42.75" customHeight="1" thickBot="1">
      <c r="A17" s="26"/>
      <c r="B17" s="6"/>
      <c r="C17" s="27" t="str">
        <f>IF(C16&lt;277,"Not Met","OK")</f>
        <v>Not Met</v>
      </c>
    </row>
    <row r="18" spans="1:3" ht="42.75" customHeight="1" thickBot="1">
      <c r="A18" s="17"/>
      <c r="B18" s="7"/>
      <c r="C18" s="7"/>
    </row>
    <row r="19" spans="1:3" ht="42.75" customHeight="1" thickBot="1">
      <c r="A19" s="65" t="s">
        <v>32</v>
      </c>
      <c r="B19" s="67" t="s">
        <v>88</v>
      </c>
      <c r="C19" s="45">
        <f>$C$14</f>
        <v>0</v>
      </c>
    </row>
    <row r="20" spans="1:3" ht="42.75" customHeight="1" thickBot="1">
      <c r="A20" s="26"/>
      <c r="B20" s="6"/>
      <c r="C20" s="27" t="str">
        <f>IF(C19&lt;365,"Not Met","OK")</f>
        <v>Not Met</v>
      </c>
    </row>
    <row r="21" spans="1:3" ht="15.95">
      <c r="A21" s="26"/>
      <c r="B21" s="6"/>
      <c r="C21" s="43"/>
    </row>
  </sheetData>
  <mergeCells count="1">
    <mergeCell ref="A2:C2"/>
  </mergeCells>
  <conditionalFormatting sqref="C17">
    <cfRule type="containsText" dxfId="18" priority="1" operator="containsText" text="Not Met">
      <formula>NOT(ISERROR(SEARCH("Not Met",C17)))</formula>
    </cfRule>
    <cfRule type="cellIs" dxfId="17" priority="2" operator="equal">
      <formula>"OK"</formula>
    </cfRule>
    <cfRule type="cellIs" dxfId="16" priority="3" operator="equal">
      <formula>"ERROR"</formula>
    </cfRule>
  </conditionalFormatting>
  <conditionalFormatting sqref="C20:C21">
    <cfRule type="containsText" dxfId="15" priority="4" operator="containsText" text="Not Met">
      <formula>NOT(ISERROR(SEARCH("Not Met",C20)))</formula>
    </cfRule>
    <cfRule type="cellIs" dxfId="14" priority="6" operator="equal">
      <formula>"OK"</formula>
    </cfRule>
    <cfRule type="cellIs" dxfId="13" priority="7" operator="equal">
      <formula>"ERROR"</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0F1EC-66DD-4AE1-8A97-4596D1A8F55F}">
  <dimension ref="A2:D33"/>
  <sheetViews>
    <sheetView showGridLines="0" workbookViewId="0">
      <selection activeCell="H18" sqref="H18"/>
    </sheetView>
  </sheetViews>
  <sheetFormatPr defaultColWidth="9.140625" defaultRowHeight="14.45"/>
  <cols>
    <col min="1" max="1" width="9.140625" style="1"/>
    <col min="2" max="2" width="87.85546875" style="1" customWidth="1"/>
    <col min="3" max="3" width="24" style="1" customWidth="1"/>
    <col min="4" max="4" width="0" style="1" hidden="1" customWidth="1"/>
    <col min="5" max="16384" width="9.140625" style="1"/>
  </cols>
  <sheetData>
    <row r="2" spans="1:4" s="13" customFormat="1" ht="21">
      <c r="A2" s="204" t="s">
        <v>89</v>
      </c>
      <c r="B2" s="204"/>
      <c r="C2" s="204"/>
    </row>
    <row r="3" spans="1:4" ht="16.5" thickBot="1">
      <c r="A3" s="28"/>
      <c r="B3" s="2"/>
      <c r="C3" s="2"/>
      <c r="D3" s="2"/>
    </row>
    <row r="4" spans="1:4" ht="25.5" customHeight="1">
      <c r="A4" s="80" t="s">
        <v>36</v>
      </c>
      <c r="B4" s="68" t="s">
        <v>90</v>
      </c>
      <c r="C4" s="14">
        <f>'1 - Front Sheet'!$G$10</f>
        <v>0</v>
      </c>
      <c r="D4" s="2"/>
    </row>
    <row r="5" spans="1:4" ht="25.5" customHeight="1">
      <c r="A5" s="81" t="s">
        <v>38</v>
      </c>
      <c r="B5" s="69" t="s">
        <v>91</v>
      </c>
      <c r="C5" s="29"/>
      <c r="D5" s="2"/>
    </row>
    <row r="6" spans="1:4" ht="25.5" customHeight="1">
      <c r="A6" s="82" t="s">
        <v>92</v>
      </c>
      <c r="B6" s="70" t="s">
        <v>93</v>
      </c>
      <c r="C6" s="30"/>
      <c r="D6" s="2"/>
    </row>
    <row r="7" spans="1:4" ht="25.5" customHeight="1">
      <c r="A7" s="81" t="s">
        <v>94</v>
      </c>
      <c r="B7" s="69" t="s">
        <v>95</v>
      </c>
      <c r="C7" s="31"/>
      <c r="D7" s="2"/>
    </row>
    <row r="8" spans="1:4" ht="25.5" customHeight="1">
      <c r="A8" s="81" t="s">
        <v>96</v>
      </c>
      <c r="B8" s="69" t="s">
        <v>97</v>
      </c>
      <c r="C8" s="31"/>
      <c r="D8" s="2"/>
    </row>
    <row r="9" spans="1:4" ht="25.5" customHeight="1">
      <c r="A9" s="81" t="s">
        <v>98</v>
      </c>
      <c r="B9" s="69" t="s">
        <v>99</v>
      </c>
      <c r="C9" s="32">
        <f>DATEDIF(C7,C8,"D")</f>
        <v>0</v>
      </c>
      <c r="D9" s="2"/>
    </row>
    <row r="10" spans="1:4" ht="25.5" customHeight="1">
      <c r="A10" s="81" t="s">
        <v>100</v>
      </c>
      <c r="B10" s="69" t="s">
        <v>101</v>
      </c>
      <c r="C10" s="33">
        <f>SUM(C9/7)</f>
        <v>0</v>
      </c>
      <c r="D10" s="2"/>
    </row>
    <row r="11" spans="1:4" ht="25.5" customHeight="1" thickBot="1">
      <c r="A11" s="83" t="s">
        <v>26</v>
      </c>
      <c r="B11" s="71" t="s">
        <v>102</v>
      </c>
      <c r="C11" s="45" cm="1">
        <f t="array" ref="C11:D11">'1 - Front Sheet'!G12:H12</f>
        <v>0</v>
      </c>
      <c r="D11" s="2">
        <v>0</v>
      </c>
    </row>
    <row r="12" spans="1:4" ht="25.5" customHeight="1" thickBot="1">
      <c r="A12" s="17"/>
      <c r="B12" s="7"/>
      <c r="C12" s="7"/>
      <c r="D12" s="2"/>
    </row>
    <row r="13" spans="1:4" ht="25.5" customHeight="1">
      <c r="A13" s="74" t="s">
        <v>73</v>
      </c>
      <c r="B13" s="72" t="s">
        <v>103</v>
      </c>
      <c r="C13" s="18">
        <f>DATEDIF(C4,C5,"D")-C9</f>
        <v>0</v>
      </c>
      <c r="D13" s="2"/>
    </row>
    <row r="14" spans="1:4" ht="25.5" customHeight="1">
      <c r="A14" s="77" t="s">
        <v>75</v>
      </c>
      <c r="B14" s="73" t="s">
        <v>104</v>
      </c>
      <c r="C14" s="34">
        <f>SUM(C13/7)</f>
        <v>0</v>
      </c>
      <c r="D14" s="2"/>
    </row>
    <row r="15" spans="1:4" ht="25.5" customHeight="1">
      <c r="A15" s="77" t="s">
        <v>77</v>
      </c>
      <c r="B15" s="73" t="s">
        <v>105</v>
      </c>
      <c r="C15" s="20">
        <f>C14-(C14/1.1207)</f>
        <v>0</v>
      </c>
      <c r="D15" s="2"/>
    </row>
    <row r="16" spans="1:4" ht="25.5" customHeight="1">
      <c r="A16" s="77" t="s">
        <v>79</v>
      </c>
      <c r="B16" s="73" t="s">
        <v>106</v>
      </c>
      <c r="C16" s="20">
        <f>C14-C15</f>
        <v>0</v>
      </c>
      <c r="D16" s="2"/>
    </row>
    <row r="17" spans="1:4" ht="25.5" customHeight="1">
      <c r="A17" s="77" t="s">
        <v>81</v>
      </c>
      <c r="B17" s="73" t="s">
        <v>107</v>
      </c>
      <c r="C17" s="34">
        <f>C16*C11</f>
        <v>0</v>
      </c>
      <c r="D17" s="2"/>
    </row>
    <row r="18" spans="1:4" ht="25.5" customHeight="1">
      <c r="A18" s="77" t="s">
        <v>83</v>
      </c>
      <c r="B18" s="73" t="s">
        <v>108</v>
      </c>
      <c r="C18" s="34">
        <f>'2 - OTJ Calculator (Planned)'!$C$13</f>
        <v>0</v>
      </c>
      <c r="D18" s="2"/>
    </row>
    <row r="19" spans="1:4" ht="25.5" customHeight="1">
      <c r="A19" s="75" t="s">
        <v>85</v>
      </c>
      <c r="B19" s="78" t="s">
        <v>109</v>
      </c>
      <c r="C19" s="44">
        <f>'2 - OTJ Calculator (Planned)'!$C$16</f>
        <v>0</v>
      </c>
      <c r="D19" s="2"/>
    </row>
    <row r="20" spans="1:4" ht="25.5" customHeight="1" thickBot="1">
      <c r="A20" s="76" t="s">
        <v>30</v>
      </c>
      <c r="B20" s="79" t="s">
        <v>110</v>
      </c>
      <c r="C20" s="45">
        <f>'2 - OTJ Calculator (Planned)'!$C$14</f>
        <v>0</v>
      </c>
      <c r="D20" s="2"/>
    </row>
    <row r="21" spans="1:4" ht="25.5" customHeight="1" thickBot="1">
      <c r="A21" s="17"/>
      <c r="B21" s="7"/>
      <c r="C21" s="7"/>
      <c r="D21" s="2"/>
    </row>
    <row r="22" spans="1:4" ht="25.5" customHeight="1" thickBot="1">
      <c r="A22" s="86" t="s">
        <v>32</v>
      </c>
      <c r="B22" s="87" t="s">
        <v>111</v>
      </c>
      <c r="C22" s="46">
        <f>SUM(C13)</f>
        <v>0</v>
      </c>
      <c r="D22" s="2"/>
    </row>
    <row r="23" spans="1:4" ht="25.5" customHeight="1" thickBot="1">
      <c r="A23" s="84"/>
      <c r="B23" s="97" t="s">
        <v>112</v>
      </c>
      <c r="C23" s="35" t="str">
        <f>IF(C22&lt;C19,"Not Met","Met")</f>
        <v>Met</v>
      </c>
      <c r="D23" s="2"/>
    </row>
    <row r="24" spans="1:4" ht="25.5" customHeight="1" thickBot="1">
      <c r="A24" s="86" t="s">
        <v>50</v>
      </c>
      <c r="B24" s="85" t="s">
        <v>113</v>
      </c>
      <c r="C24" s="88">
        <f>DATEDIF(C4,C5,"D")</f>
        <v>0</v>
      </c>
      <c r="D24" s="2"/>
    </row>
    <row r="25" spans="1:4" ht="25.5" customHeight="1" thickBot="1">
      <c r="A25" s="26"/>
      <c r="B25" s="98" t="s">
        <v>114</v>
      </c>
      <c r="C25" s="27" t="str">
        <f>IF(C24&lt;365,"Not Met","Met")</f>
        <v>Not Met</v>
      </c>
      <c r="D25" s="2"/>
    </row>
    <row r="26" spans="1:4" ht="25.5" customHeight="1" thickBot="1">
      <c r="A26" s="26"/>
      <c r="B26" s="6"/>
      <c r="C26" s="43"/>
      <c r="D26" s="2"/>
    </row>
    <row r="27" spans="1:4" ht="25.5" customHeight="1">
      <c r="A27" s="91" t="s">
        <v>52</v>
      </c>
      <c r="B27" s="101" t="s">
        <v>115</v>
      </c>
      <c r="C27" s="92"/>
      <c r="D27" s="2"/>
    </row>
    <row r="28" spans="1:4" ht="25.5" customHeight="1">
      <c r="A28" s="95"/>
      <c r="B28" s="93" t="s">
        <v>116</v>
      </c>
      <c r="C28" s="89" t="str">
        <f>IF(C27&lt;C18,"Not Met","Met")</f>
        <v>Met</v>
      </c>
      <c r="D28" s="2"/>
    </row>
    <row r="29" spans="1:4" ht="25.5" customHeight="1" thickBot="1">
      <c r="A29" s="96"/>
      <c r="B29" s="94" t="s">
        <v>117</v>
      </c>
      <c r="C29" s="90" t="str">
        <f>IF(C27&lt;C19,"Not Met","Met")</f>
        <v>Met</v>
      </c>
      <c r="D29" s="2"/>
    </row>
    <row r="30" spans="1:4" ht="25.5" customHeight="1" thickBot="1">
      <c r="A30" s="28"/>
      <c r="B30" s="2"/>
      <c r="C30" s="17"/>
      <c r="D30" s="2"/>
    </row>
    <row r="31" spans="1:4" ht="25.5" customHeight="1">
      <c r="A31" s="205" t="s">
        <v>54</v>
      </c>
      <c r="B31" s="99" t="s">
        <v>118</v>
      </c>
      <c r="C31" s="36" t="str">
        <f>IF(C29="OK","Not Required","Required")</f>
        <v>Required</v>
      </c>
      <c r="D31" s="2"/>
    </row>
    <row r="32" spans="1:4" ht="25.5" customHeight="1" thickBot="1">
      <c r="A32" s="206"/>
      <c r="B32" s="100" t="s">
        <v>119</v>
      </c>
      <c r="C32" s="37" t="str">
        <f>IF(C23="OK","Not Required","Required")</f>
        <v>Required</v>
      </c>
      <c r="D32" s="2"/>
    </row>
    <row r="33" spans="1:4" ht="15.95">
      <c r="A33" s="38"/>
      <c r="B33" s="2"/>
      <c r="C33" s="2"/>
      <c r="D33" s="2"/>
    </row>
  </sheetData>
  <mergeCells count="2">
    <mergeCell ref="A2:C2"/>
    <mergeCell ref="A31:A32"/>
  </mergeCells>
  <conditionalFormatting sqref="C6">
    <cfRule type="containsText" dxfId="12" priority="10" operator="containsText" text="No">
      <formula>NOT(ISERROR(SEARCH("No",C6)))</formula>
    </cfRule>
    <cfRule type="containsText" dxfId="11" priority="11" operator="containsText" text="Yes">
      <formula>NOT(ISERROR(SEARCH("Yes",C6)))</formula>
    </cfRule>
  </conditionalFormatting>
  <conditionalFormatting sqref="C23">
    <cfRule type="containsText" dxfId="10" priority="5" operator="containsText" text="Met">
      <formula>NOT(ISERROR(SEARCH("Met",C23)))</formula>
    </cfRule>
    <cfRule type="containsText" dxfId="9" priority="9" operator="containsText" text="Not Met">
      <formula>NOT(ISERROR(SEARCH("Not Met",C23)))</formula>
    </cfRule>
  </conditionalFormatting>
  <conditionalFormatting sqref="C23:C26 C28:C30">
    <cfRule type="cellIs" dxfId="8" priority="14" operator="equal">
      <formula>"OK"</formula>
    </cfRule>
    <cfRule type="cellIs" dxfId="7" priority="15" operator="equal">
      <formula>"ERROR"</formula>
    </cfRule>
  </conditionalFormatting>
  <conditionalFormatting sqref="C25">
    <cfRule type="containsText" dxfId="6" priority="3" operator="containsText" text="Not Met">
      <formula>NOT(ISERROR(SEARCH("Not Met",C25)))</formula>
    </cfRule>
    <cfRule type="containsText" dxfId="5" priority="4" operator="containsText" text="Met">
      <formula>NOT(ISERROR(SEARCH("Met",C25)))</formula>
    </cfRule>
    <cfRule type="containsText" dxfId="4" priority="8" operator="containsText" text="Not Met">
      <formula>NOT(ISERROR(SEARCH("Not Met",C25)))</formula>
    </cfRule>
  </conditionalFormatting>
  <conditionalFormatting sqref="C28:C29">
    <cfRule type="containsText" dxfId="3" priority="1" operator="containsText" text="Met">
      <formula>NOT(ISERROR(SEARCH("Met",C28)))</formula>
    </cfRule>
    <cfRule type="containsText" dxfId="2" priority="6" operator="containsText" text="Not Met">
      <formula>NOT(ISERROR(SEARCH("Not Met",C28)))</formula>
    </cfRule>
  </conditionalFormatting>
  <conditionalFormatting sqref="C31:C32">
    <cfRule type="beginsWith" dxfId="1" priority="12" operator="beginsWith" text="Required">
      <formula>LEFT(C31,LEN("Required"))="Required"</formula>
    </cfRule>
    <cfRule type="beginsWith" dxfId="0" priority="13" operator="beginsWith" text="Not Required">
      <formula>LEFT(C31,LEN("Not Required"))="Not Required"</formula>
    </cfRule>
  </conditionalFormatting>
  <dataValidations count="1">
    <dataValidation type="list" allowBlank="1" showInputMessage="1" showErrorMessage="1" sqref="C6" xr:uid="{EE99F908-3B7E-48E3-8DAE-FB2D9D6CB63F}">
      <formula1>"Yes,No"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9444-D97E-4351-B43F-864995EC542B}">
  <dimension ref="A2:K33"/>
  <sheetViews>
    <sheetView showGridLines="0" topLeftCell="A4" zoomScale="85" zoomScaleNormal="85" workbookViewId="0">
      <selection activeCell="B15" sqref="B15:H15"/>
    </sheetView>
  </sheetViews>
  <sheetFormatPr defaultColWidth="9.140625" defaultRowHeight="14.45"/>
  <cols>
    <col min="1" max="1" width="9.140625" style="4"/>
    <col min="2" max="2" width="10.140625" style="4" customWidth="1"/>
    <col min="3" max="4" width="9.140625" style="4"/>
    <col min="5" max="5" width="27.42578125" style="4" customWidth="1"/>
    <col min="6" max="6" width="25.28515625" style="4" customWidth="1"/>
    <col min="7" max="7" width="9.140625" style="4"/>
    <col min="8" max="8" width="20" style="4" customWidth="1"/>
    <col min="9" max="9" width="9.140625" style="4"/>
    <col min="10" max="10" width="18.42578125" style="4" customWidth="1"/>
    <col min="11" max="11" width="1.140625" style="4" customWidth="1"/>
    <col min="12" max="12" width="18.140625" style="4" customWidth="1"/>
    <col min="13" max="16384" width="9.140625" style="4"/>
  </cols>
  <sheetData>
    <row r="2" spans="1:11" ht="21">
      <c r="A2" s="103" t="s">
        <v>120</v>
      </c>
    </row>
    <row r="3" spans="1:11" ht="15" thickBot="1"/>
    <row r="4" spans="1:11" ht="30.75" customHeight="1">
      <c r="A4" s="177" t="s">
        <v>62</v>
      </c>
      <c r="B4" s="178"/>
      <c r="C4" s="217">
        <f>'1 - Front Sheet'!$C$3</f>
        <v>0</v>
      </c>
      <c r="D4" s="217"/>
      <c r="E4" s="217"/>
      <c r="F4" s="3" t="s">
        <v>65</v>
      </c>
      <c r="G4" s="218">
        <f>'1 - Front Sheet'!$C$6</f>
        <v>0</v>
      </c>
      <c r="H4" s="218"/>
      <c r="I4" s="218"/>
      <c r="J4" s="219"/>
    </row>
    <row r="5" spans="1:11" ht="30.75" customHeight="1" thickBot="1">
      <c r="A5" s="200" t="s">
        <v>63</v>
      </c>
      <c r="B5" s="220"/>
      <c r="C5" s="221">
        <f>'1 - Front Sheet'!$C$4</f>
        <v>0</v>
      </c>
      <c r="D5" s="221"/>
      <c r="E5" s="221"/>
      <c r="F5" s="48" t="s">
        <v>64</v>
      </c>
      <c r="G5" s="222">
        <f>'1 - Front Sheet'!$C$5</f>
        <v>0</v>
      </c>
      <c r="H5" s="222"/>
      <c r="I5" s="222"/>
      <c r="J5" s="223"/>
    </row>
    <row r="6" spans="1:11" ht="30.75" customHeight="1" thickBot="1">
      <c r="A6" s="6"/>
      <c r="B6" s="6"/>
      <c r="C6" s="7"/>
      <c r="D6" s="7"/>
      <c r="E6" s="7"/>
      <c r="F6" s="6"/>
      <c r="G6" s="5"/>
      <c r="H6" s="5"/>
      <c r="I6" s="5"/>
      <c r="J6" s="5"/>
    </row>
    <row r="7" spans="1:11" ht="30.75" customHeight="1" thickBot="1">
      <c r="A7" s="208" t="s">
        <v>66</v>
      </c>
      <c r="B7" s="209"/>
      <c r="C7" s="210">
        <f>'1 - Front Sheet'!$C$7</f>
        <v>0</v>
      </c>
      <c r="D7" s="211"/>
      <c r="E7" s="211"/>
      <c r="F7" s="212"/>
      <c r="G7" s="5"/>
      <c r="H7" s="5"/>
      <c r="I7" s="5"/>
      <c r="J7" s="5"/>
    </row>
    <row r="8" spans="1:11" ht="30.75" customHeight="1">
      <c r="A8" s="39"/>
      <c r="B8" s="40"/>
      <c r="C8" s="7"/>
      <c r="G8" s="5"/>
      <c r="H8" s="5"/>
      <c r="I8" s="5"/>
      <c r="J8" s="5"/>
    </row>
    <row r="9" spans="1:11" ht="30.75" customHeight="1"/>
    <row r="10" spans="1:11" s="40" customFormat="1" ht="30.75" customHeight="1">
      <c r="A10" s="41"/>
      <c r="B10" s="213" t="s">
        <v>121</v>
      </c>
      <c r="C10" s="214"/>
      <c r="D10" s="214"/>
      <c r="E10" s="214"/>
      <c r="F10" s="214"/>
      <c r="G10" s="214"/>
      <c r="H10" s="214"/>
      <c r="I10" s="215" t="s">
        <v>122</v>
      </c>
      <c r="J10" s="216"/>
      <c r="K10" s="216"/>
    </row>
    <row r="11" spans="1:11" ht="30.75" customHeight="1">
      <c r="A11" s="41">
        <v>1</v>
      </c>
      <c r="B11" s="189" t="s">
        <v>123</v>
      </c>
      <c r="C11" s="189"/>
      <c r="D11" s="189"/>
      <c r="E11" s="189"/>
      <c r="F11" s="189"/>
      <c r="G11" s="189"/>
      <c r="H11" s="189"/>
      <c r="I11" s="207" t="b">
        <v>0</v>
      </c>
      <c r="J11" s="207"/>
      <c r="K11" s="207"/>
    </row>
    <row r="12" spans="1:11" ht="30.75" customHeight="1">
      <c r="A12" s="41">
        <v>2</v>
      </c>
      <c r="B12" s="189" t="s">
        <v>124</v>
      </c>
      <c r="C12" s="189"/>
      <c r="D12" s="189"/>
      <c r="E12" s="189"/>
      <c r="F12" s="189"/>
      <c r="G12" s="189"/>
      <c r="H12" s="189"/>
      <c r="I12" s="207" t="b">
        <v>0</v>
      </c>
      <c r="J12" s="207"/>
      <c r="K12" s="207"/>
    </row>
    <row r="13" spans="1:11" ht="30.75" customHeight="1">
      <c r="A13" s="41">
        <v>3</v>
      </c>
      <c r="B13" s="189" t="s">
        <v>125</v>
      </c>
      <c r="C13" s="189"/>
      <c r="D13" s="189"/>
      <c r="E13" s="189"/>
      <c r="F13" s="189"/>
      <c r="G13" s="189"/>
      <c r="H13" s="189"/>
      <c r="I13" s="207" t="b">
        <v>0</v>
      </c>
      <c r="J13" s="207"/>
      <c r="K13" s="207"/>
    </row>
    <row r="14" spans="1:11" ht="30.75" customHeight="1">
      <c r="A14" s="41">
        <f>A13+1</f>
        <v>4</v>
      </c>
      <c r="B14" s="189" t="s">
        <v>126</v>
      </c>
      <c r="C14" s="189"/>
      <c r="D14" s="189"/>
      <c r="E14" s="189"/>
      <c r="F14" s="189"/>
      <c r="G14" s="189"/>
      <c r="H14" s="189"/>
      <c r="I14" s="207" t="b">
        <v>0</v>
      </c>
      <c r="J14" s="207"/>
      <c r="K14" s="207"/>
    </row>
    <row r="15" spans="1:11" ht="30.75" customHeight="1">
      <c r="A15" s="41">
        <f t="shared" ref="A15:A27" si="0">A14+1</f>
        <v>5</v>
      </c>
      <c r="B15" s="225"/>
      <c r="C15" s="225"/>
      <c r="D15" s="225"/>
      <c r="E15" s="225"/>
      <c r="F15" s="225"/>
      <c r="G15" s="225"/>
      <c r="H15" s="225"/>
      <c r="I15" s="207" t="b">
        <v>0</v>
      </c>
      <c r="J15" s="207"/>
      <c r="K15" s="207"/>
    </row>
    <row r="16" spans="1:11" ht="30.75" customHeight="1">
      <c r="A16" s="41">
        <f t="shared" si="0"/>
        <v>6</v>
      </c>
      <c r="B16" s="225"/>
      <c r="C16" s="225"/>
      <c r="D16" s="225"/>
      <c r="E16" s="225"/>
      <c r="F16" s="225"/>
      <c r="G16" s="225"/>
      <c r="H16" s="225"/>
      <c r="I16" s="207" t="b">
        <v>0</v>
      </c>
      <c r="J16" s="207"/>
      <c r="K16" s="207"/>
    </row>
    <row r="17" spans="1:11" ht="30.75" customHeight="1">
      <c r="A17" s="41">
        <f t="shared" si="0"/>
        <v>7</v>
      </c>
      <c r="B17" s="225"/>
      <c r="C17" s="225"/>
      <c r="D17" s="225"/>
      <c r="E17" s="225"/>
      <c r="F17" s="225"/>
      <c r="G17" s="225"/>
      <c r="H17" s="225"/>
      <c r="I17" s="207" t="b">
        <v>0</v>
      </c>
      <c r="J17" s="207"/>
      <c r="K17" s="207"/>
    </row>
    <row r="18" spans="1:11" ht="30.75" customHeight="1">
      <c r="A18" s="41">
        <f t="shared" si="0"/>
        <v>8</v>
      </c>
      <c r="B18" s="225"/>
      <c r="C18" s="225"/>
      <c r="D18" s="225"/>
      <c r="E18" s="225"/>
      <c r="F18" s="225"/>
      <c r="G18" s="225"/>
      <c r="H18" s="225"/>
      <c r="I18" s="207" t="b">
        <v>0</v>
      </c>
      <c r="J18" s="207"/>
      <c r="K18" s="207"/>
    </row>
    <row r="19" spans="1:11" ht="30.75" customHeight="1">
      <c r="A19" s="41">
        <f t="shared" si="0"/>
        <v>9</v>
      </c>
      <c r="B19" s="225"/>
      <c r="C19" s="225"/>
      <c r="D19" s="225"/>
      <c r="E19" s="225"/>
      <c r="F19" s="225"/>
      <c r="G19" s="225"/>
      <c r="H19" s="225"/>
      <c r="I19" s="207" t="b">
        <v>0</v>
      </c>
      <c r="J19" s="207"/>
      <c r="K19" s="207"/>
    </row>
    <row r="20" spans="1:11" ht="30.75" customHeight="1">
      <c r="A20" s="41">
        <f t="shared" si="0"/>
        <v>10</v>
      </c>
      <c r="B20" s="225"/>
      <c r="C20" s="225"/>
      <c r="D20" s="225"/>
      <c r="E20" s="225"/>
      <c r="F20" s="225"/>
      <c r="G20" s="225"/>
      <c r="H20" s="225"/>
      <c r="I20" s="207" t="b">
        <v>0</v>
      </c>
      <c r="J20" s="207"/>
      <c r="K20" s="207"/>
    </row>
    <row r="21" spans="1:11" ht="30.75" customHeight="1">
      <c r="A21" s="41">
        <f t="shared" si="0"/>
        <v>11</v>
      </c>
      <c r="B21" s="225"/>
      <c r="C21" s="225"/>
      <c r="D21" s="225"/>
      <c r="E21" s="225"/>
      <c r="F21" s="225"/>
      <c r="G21" s="225"/>
      <c r="H21" s="225"/>
      <c r="I21" s="207" t="b">
        <v>0</v>
      </c>
      <c r="J21" s="207"/>
      <c r="K21" s="207"/>
    </row>
    <row r="22" spans="1:11" ht="30.75" customHeight="1">
      <c r="A22" s="41">
        <f t="shared" si="0"/>
        <v>12</v>
      </c>
      <c r="B22" s="225"/>
      <c r="C22" s="225"/>
      <c r="D22" s="225"/>
      <c r="E22" s="225"/>
      <c r="F22" s="225"/>
      <c r="G22" s="225"/>
      <c r="H22" s="225"/>
      <c r="I22" s="207" t="b">
        <v>0</v>
      </c>
      <c r="J22" s="207"/>
      <c r="K22" s="207"/>
    </row>
    <row r="23" spans="1:11" ht="30.75" customHeight="1">
      <c r="A23" s="41">
        <f t="shared" si="0"/>
        <v>13</v>
      </c>
      <c r="B23" s="189" t="s">
        <v>127</v>
      </c>
      <c r="C23" s="189"/>
      <c r="D23" s="189"/>
      <c r="E23" s="189"/>
      <c r="F23" s="189"/>
      <c r="G23" s="189"/>
      <c r="H23" s="189"/>
      <c r="I23" s="207" t="b">
        <v>0</v>
      </c>
      <c r="J23" s="207"/>
      <c r="K23" s="207"/>
    </row>
    <row r="24" spans="1:11" s="40" customFormat="1" ht="30.75" customHeight="1">
      <c r="A24" s="41">
        <f t="shared" si="0"/>
        <v>14</v>
      </c>
      <c r="B24" s="230" t="s">
        <v>128</v>
      </c>
      <c r="C24" s="230"/>
      <c r="D24" s="230"/>
      <c r="E24" s="230"/>
      <c r="F24" s="230"/>
      <c r="G24" s="230"/>
      <c r="H24" s="230"/>
      <c r="I24" s="224" t="b">
        <v>0</v>
      </c>
      <c r="J24" s="224"/>
      <c r="K24" s="224"/>
    </row>
    <row r="25" spans="1:11" ht="30.75" customHeight="1">
      <c r="A25" s="41">
        <f t="shared" si="0"/>
        <v>15</v>
      </c>
      <c r="B25" s="230" t="s">
        <v>129</v>
      </c>
      <c r="C25" s="230"/>
      <c r="D25" s="230"/>
      <c r="E25" s="230"/>
      <c r="F25" s="230"/>
      <c r="G25" s="230"/>
      <c r="H25" s="230"/>
      <c r="I25" s="207" t="b">
        <v>0</v>
      </c>
      <c r="J25" s="207"/>
      <c r="K25" s="207"/>
    </row>
    <row r="26" spans="1:11" ht="30.75" customHeight="1">
      <c r="A26" s="41">
        <f t="shared" si="0"/>
        <v>16</v>
      </c>
      <c r="B26" s="189" t="s">
        <v>130</v>
      </c>
      <c r="C26" s="189"/>
      <c r="D26" s="189"/>
      <c r="E26" s="189"/>
      <c r="F26" s="189"/>
      <c r="G26" s="189"/>
      <c r="H26" s="189"/>
      <c r="I26" s="207" t="b">
        <v>0</v>
      </c>
      <c r="J26" s="207"/>
      <c r="K26" s="207"/>
    </row>
    <row r="27" spans="1:11" ht="30.75" customHeight="1">
      <c r="A27" s="41">
        <f t="shared" si="0"/>
        <v>17</v>
      </c>
      <c r="B27" s="189" t="s">
        <v>131</v>
      </c>
      <c r="C27" s="189"/>
      <c r="D27" s="189"/>
      <c r="E27" s="189"/>
      <c r="F27" s="189"/>
      <c r="G27" s="189"/>
      <c r="H27" s="189"/>
      <c r="I27" s="207" t="b">
        <v>0</v>
      </c>
      <c r="J27" s="207"/>
      <c r="K27" s="207"/>
    </row>
    <row r="28" spans="1:11" ht="30.75" customHeight="1" thickBot="1"/>
    <row r="29" spans="1:11" ht="30.75" customHeight="1">
      <c r="A29" s="244" t="s">
        <v>132</v>
      </c>
      <c r="B29" s="245"/>
      <c r="C29" s="245"/>
      <c r="D29" s="235"/>
      <c r="E29" s="236"/>
      <c r="F29" s="104" t="s">
        <v>133</v>
      </c>
      <c r="G29" s="226"/>
      <c r="H29" s="227"/>
    </row>
    <row r="30" spans="1:11" ht="30.75" customHeight="1">
      <c r="A30" s="240"/>
      <c r="B30" s="241"/>
      <c r="C30" s="241"/>
      <c r="D30" s="241"/>
      <c r="E30" s="241"/>
      <c r="F30" s="241"/>
      <c r="G30" s="241"/>
      <c r="H30" s="229"/>
    </row>
    <row r="31" spans="1:11" ht="30.75" customHeight="1">
      <c r="A31" s="242" t="s">
        <v>134</v>
      </c>
      <c r="B31" s="243"/>
      <c r="C31" s="243"/>
      <c r="D31" s="230"/>
      <c r="E31" s="237"/>
      <c r="F31" s="105" t="s">
        <v>133</v>
      </c>
      <c r="G31" s="228"/>
      <c r="H31" s="229"/>
    </row>
    <row r="32" spans="1:11" ht="30.75" customHeight="1">
      <c r="A32" s="240"/>
      <c r="B32" s="241"/>
      <c r="C32" s="241"/>
      <c r="D32" s="241"/>
      <c r="E32" s="241"/>
      <c r="F32" s="241"/>
      <c r="G32" s="241"/>
      <c r="H32" s="229"/>
    </row>
    <row r="33" spans="1:8" ht="30.75" customHeight="1" thickBot="1">
      <c r="A33" s="233" t="s">
        <v>65</v>
      </c>
      <c r="B33" s="234"/>
      <c r="C33" s="234"/>
      <c r="D33" s="238"/>
      <c r="E33" s="239"/>
      <c r="F33" s="106" t="s">
        <v>133</v>
      </c>
      <c r="G33" s="231"/>
      <c r="H33" s="232"/>
    </row>
  </sheetData>
  <mergeCells count="55">
    <mergeCell ref="G33:H33"/>
    <mergeCell ref="A33:C33"/>
    <mergeCell ref="D29:E29"/>
    <mergeCell ref="D31:E31"/>
    <mergeCell ref="D33:E33"/>
    <mergeCell ref="A30:H30"/>
    <mergeCell ref="A32:H32"/>
    <mergeCell ref="A31:C31"/>
    <mergeCell ref="A29:C29"/>
    <mergeCell ref="I27:K27"/>
    <mergeCell ref="G29:H29"/>
    <mergeCell ref="G31:H31"/>
    <mergeCell ref="B25:H25"/>
    <mergeCell ref="B15:H15"/>
    <mergeCell ref="B16:H16"/>
    <mergeCell ref="B17:H17"/>
    <mergeCell ref="B27:H27"/>
    <mergeCell ref="B24:H24"/>
    <mergeCell ref="I15:K15"/>
    <mergeCell ref="I20:K20"/>
    <mergeCell ref="I21:K21"/>
    <mergeCell ref="I22:K22"/>
    <mergeCell ref="I23:K23"/>
    <mergeCell ref="I19:K19"/>
    <mergeCell ref="I16:K16"/>
    <mergeCell ref="I17:K17"/>
    <mergeCell ref="I18:K18"/>
    <mergeCell ref="I24:K24"/>
    <mergeCell ref="B18:H18"/>
    <mergeCell ref="B26:H26"/>
    <mergeCell ref="B21:H21"/>
    <mergeCell ref="B22:H22"/>
    <mergeCell ref="B23:H23"/>
    <mergeCell ref="B19:H19"/>
    <mergeCell ref="B20:H20"/>
    <mergeCell ref="I25:K25"/>
    <mergeCell ref="I26:K26"/>
    <mergeCell ref="A4:B4"/>
    <mergeCell ref="C4:E4"/>
    <mergeCell ref="G4:J4"/>
    <mergeCell ref="A5:B5"/>
    <mergeCell ref="C5:E5"/>
    <mergeCell ref="G5:J5"/>
    <mergeCell ref="I12:K12"/>
    <mergeCell ref="I13:K13"/>
    <mergeCell ref="I14:K14"/>
    <mergeCell ref="A7:B7"/>
    <mergeCell ref="C7:F7"/>
    <mergeCell ref="B12:H12"/>
    <mergeCell ref="B13:H13"/>
    <mergeCell ref="B10:H10"/>
    <mergeCell ref="B11:H11"/>
    <mergeCell ref="I10:K10"/>
    <mergeCell ref="I11:K11"/>
    <mergeCell ref="B14:H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7837-F465-404E-899D-F217AEF5BE9A}">
  <dimension ref="A1:H20"/>
  <sheetViews>
    <sheetView showGridLines="0" tabSelected="1" workbookViewId="0">
      <selection activeCell="F4" sqref="F4"/>
    </sheetView>
  </sheetViews>
  <sheetFormatPr defaultColWidth="9.140625" defaultRowHeight="14.45"/>
  <cols>
    <col min="1" max="1" width="14.28515625" style="1" customWidth="1"/>
    <col min="2" max="2" width="60.28515625" style="1" bestFit="1" customWidth="1"/>
    <col min="3" max="3" width="10.28515625" style="1" customWidth="1"/>
    <col min="4" max="5" width="14.28515625" style="1" customWidth="1"/>
    <col min="6" max="6" width="102.7109375" style="1" bestFit="1" customWidth="1"/>
    <col min="7" max="16384" width="9.140625" style="1"/>
  </cols>
  <sheetData>
    <row r="1" spans="1:8" ht="21">
      <c r="A1" s="102" t="s">
        <v>135</v>
      </c>
    </row>
    <row r="3" spans="1:8" ht="29.1">
      <c r="A3" s="135" t="s">
        <v>136</v>
      </c>
      <c r="B3" s="136" t="s">
        <v>137</v>
      </c>
      <c r="C3" s="136" t="s">
        <v>138</v>
      </c>
      <c r="D3" s="136" t="s">
        <v>139</v>
      </c>
      <c r="E3" s="136" t="s">
        <v>140</v>
      </c>
      <c r="F3" s="136" t="s">
        <v>141</v>
      </c>
      <c r="G3" s="138" t="s">
        <v>142</v>
      </c>
      <c r="H3" s="42"/>
    </row>
    <row r="4" spans="1:8">
      <c r="A4" s="133" t="s">
        <v>143</v>
      </c>
      <c r="B4" s="133" t="s">
        <v>144</v>
      </c>
      <c r="C4" s="134">
        <v>45332</v>
      </c>
      <c r="D4" s="133" t="s">
        <v>145</v>
      </c>
      <c r="E4" s="133" t="s">
        <v>146</v>
      </c>
      <c r="F4" s="137" t="s">
        <v>147</v>
      </c>
      <c r="G4" s="133"/>
    </row>
    <row r="5" spans="1:8">
      <c r="A5" s="133"/>
      <c r="B5" s="133"/>
      <c r="C5" s="133"/>
      <c r="D5" s="133"/>
      <c r="E5" s="133"/>
      <c r="F5" s="137"/>
      <c r="G5" s="133"/>
    </row>
    <row r="6" spans="1:8">
      <c r="A6" s="133"/>
      <c r="B6" s="133"/>
      <c r="C6" s="133"/>
      <c r="D6" s="133"/>
      <c r="E6" s="133"/>
      <c r="F6" s="137"/>
      <c r="G6" s="133"/>
    </row>
    <row r="7" spans="1:8">
      <c r="A7" s="133"/>
      <c r="B7" s="133"/>
      <c r="C7" s="133"/>
      <c r="D7" s="133"/>
      <c r="E7" s="133"/>
      <c r="F7" s="137"/>
      <c r="G7" s="133"/>
    </row>
    <row r="8" spans="1:8">
      <c r="A8" s="133"/>
      <c r="B8" s="133"/>
      <c r="C8" s="133"/>
      <c r="D8" s="133"/>
      <c r="E8" s="133"/>
      <c r="F8" s="137"/>
      <c r="G8" s="133"/>
    </row>
    <row r="9" spans="1:8">
      <c r="A9" s="133"/>
      <c r="B9" s="133"/>
      <c r="C9" s="133"/>
      <c r="D9" s="133"/>
      <c r="E9" s="133"/>
      <c r="F9" s="137"/>
      <c r="G9" s="133"/>
    </row>
    <row r="10" spans="1:8">
      <c r="A10" s="133"/>
      <c r="B10" s="133"/>
      <c r="C10" s="133"/>
      <c r="D10" s="133"/>
      <c r="E10" s="133"/>
      <c r="F10" s="137"/>
      <c r="G10" s="133"/>
    </row>
    <row r="11" spans="1:8">
      <c r="A11" s="133"/>
      <c r="B11" s="133"/>
      <c r="C11" s="133"/>
      <c r="D11" s="133"/>
      <c r="E11" s="133"/>
      <c r="F11" s="137"/>
      <c r="G11" s="133"/>
    </row>
    <row r="12" spans="1:8">
      <c r="A12" s="133"/>
      <c r="B12" s="133"/>
      <c r="C12" s="133"/>
      <c r="D12" s="133"/>
      <c r="E12" s="133"/>
      <c r="F12" s="137"/>
      <c r="G12" s="133"/>
    </row>
    <row r="13" spans="1:8">
      <c r="A13" s="133"/>
      <c r="B13" s="133"/>
      <c r="C13" s="133"/>
      <c r="D13" s="133"/>
      <c r="E13" s="133"/>
      <c r="F13" s="137"/>
      <c r="G13" s="133"/>
    </row>
    <row r="14" spans="1:8">
      <c r="A14" s="133"/>
      <c r="B14" s="133"/>
      <c r="C14" s="133"/>
      <c r="D14" s="133"/>
      <c r="E14" s="133"/>
      <c r="F14" s="137"/>
      <c r="G14" s="133"/>
    </row>
    <row r="15" spans="1:8">
      <c r="A15" s="133"/>
      <c r="B15" s="133"/>
      <c r="C15" s="133"/>
      <c r="D15" s="133"/>
      <c r="E15" s="133"/>
      <c r="F15" s="137"/>
      <c r="G15" s="133"/>
    </row>
    <row r="16" spans="1:8">
      <c r="A16" s="133"/>
      <c r="B16" s="133"/>
      <c r="C16" s="133"/>
      <c r="D16" s="133"/>
      <c r="E16" s="133"/>
      <c r="F16" s="137"/>
      <c r="G16" s="133"/>
    </row>
    <row r="17" spans="1:7">
      <c r="A17" s="133"/>
      <c r="B17" s="133"/>
      <c r="C17" s="133"/>
      <c r="D17" s="133"/>
      <c r="E17" s="133"/>
      <c r="F17" s="137"/>
      <c r="G17" s="133"/>
    </row>
    <row r="18" spans="1:7">
      <c r="A18" s="133"/>
      <c r="B18" s="133"/>
      <c r="C18" s="133"/>
      <c r="D18" s="133"/>
      <c r="E18" s="133"/>
      <c r="F18" s="137"/>
      <c r="G18" s="133"/>
    </row>
    <row r="19" spans="1:7">
      <c r="A19" s="133"/>
      <c r="B19" s="133"/>
      <c r="C19" s="133"/>
      <c r="D19" s="133"/>
      <c r="E19" s="133"/>
      <c r="F19" s="137"/>
      <c r="G19" s="133"/>
    </row>
    <row r="20" spans="1:7">
      <c r="A20" s="133"/>
      <c r="B20" s="133"/>
      <c r="C20" s="133"/>
      <c r="D20" s="133"/>
      <c r="E20" s="133"/>
      <c r="F20" s="137"/>
      <c r="G20" s="1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6BF2C10D2AD44BB79F8BFF365B8C2" ma:contentTypeVersion="18" ma:contentTypeDescription="Create a new document." ma:contentTypeScope="" ma:versionID="0714f0b77b20790e3834ddd750b91639">
  <xsd:schema xmlns:xsd="http://www.w3.org/2001/XMLSchema" xmlns:xs="http://www.w3.org/2001/XMLSchema" xmlns:p="http://schemas.microsoft.com/office/2006/metadata/properties" xmlns:ns2="a943fffa-545b-4eca-b17d-5f9a138dda08" xmlns:ns3="c5cf19a6-e467-491d-9af0-5a70f09a6a41" targetNamespace="http://schemas.microsoft.com/office/2006/metadata/properties" ma:root="true" ma:fieldsID="7b7ff79a9314cc1d162676be4fbabe60" ns2:_="" ns3:_="">
    <xsd:import namespace="a943fffa-545b-4eca-b17d-5f9a138dda08"/>
    <xsd:import namespace="c5cf19a6-e467-491d-9af0-5a70f09a6a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3fffa-545b-4eca-b17d-5f9a138dd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c5b39-4955-4e83-95b2-d0ef9563bab7}" ma:internalName="TaxCatchAll" ma:showField="CatchAllData" ma:web="a943fffa-545b-4eca-b17d-5f9a138dda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cf19a6-e467-491d-9af0-5a70f09a6a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43fffa-545b-4eca-b17d-5f9a138dda08" xsi:nil="true"/>
    <lcf76f155ced4ddcb4097134ff3c332f xmlns="c5cf19a6-e467-491d-9af0-5a70f09a6a4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266F6-E201-4E64-A121-9F9BD9F66434}"/>
</file>

<file path=customXml/itemProps2.xml><?xml version="1.0" encoding="utf-8"?>
<ds:datastoreItem xmlns:ds="http://schemas.openxmlformats.org/officeDocument/2006/customXml" ds:itemID="{D0F38299-564A-48B0-96C7-0E6B6C46314B}"/>
</file>

<file path=customXml/itemProps3.xml><?xml version="1.0" encoding="utf-8"?>
<ds:datastoreItem xmlns:ds="http://schemas.openxmlformats.org/officeDocument/2006/customXml" ds:itemID="{169D8102-D7DB-42DA-BD23-D26991A89D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Hughes</dc:creator>
  <cp:keywords/>
  <dc:description/>
  <cp:lastModifiedBy/>
  <cp:revision/>
  <dcterms:created xsi:type="dcterms:W3CDTF">2024-08-01T09:50:32Z</dcterms:created>
  <dcterms:modified xsi:type="dcterms:W3CDTF">2024-11-12T14:40:54Z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0x01010062C6BF2C10D2AD44BB79F8BFF365B8C2</vt:lpwstr>
  </property>
  <property fmtid="{D5CDD505-2E9C-101B-9397-08002B2CF9AE}" pid="3" name="MediaServiceImageTags">
    <vt:lpwstr/>
  </property>
</Properties>
</file>